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E42" i="5" s="1"/>
  <c r="H38" i="5"/>
  <c r="H36" i="5" s="1"/>
  <c r="E25" i="5"/>
  <c r="E16" i="5"/>
  <c r="H42" i="5" l="1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<sst xmlns="http://schemas.openxmlformats.org/spreadsheetml/2006/main" count="199" uniqueCount="141">
  <si>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</si>
  <si>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</si>
  <si>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</si>
  <si>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</si>
  <si>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</si>
  <si>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</si>
  <si>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</si>
  <si>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</si>
  <si>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</si>
  <si>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</si>
  <si>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</si>
  <si>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</si>
  <si>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</si>
  <si>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</si>
  <si>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</si>
  <si>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</si>
  <si>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</si>
  <si>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</si>
  <si>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</si>
  <si>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</si>
  <si>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</si>
  <si>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</si>
  <si>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</si>
  <si>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</si>
  <si>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</si>
  <si>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</si>
  <si>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</si>
  <si>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</si>
  <si>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</si>
  <si>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</si>
  <si>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</si>
  <si>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</si>
  <si>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</si>
  <si>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</si>
  <si>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</si>
  <si>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</si>
  <si>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</si>
  <si>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</si>
  <si>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</si>
  <si>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</si>
  <si>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</si>
  <si>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</si>
  <si>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</si>
  <si>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</si>
  <si>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</si>
  <si>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</si>
  <si>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</si>
  <si>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</si>
  <si>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</si>
  <si>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</si>
  <si>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</si>
  <si>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</si>
  <si>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</si>
  <si>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</si>
  <si>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</si>
  <si>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</si>
  <si>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</si>
  <si>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</si>
  <si>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</si>
  <si>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</si>
  <si>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</si>
  <si>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</si>
  <si>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</si>
  <si>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</si>
  <si>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</si>
  <si>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</si>
  <si>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</si>
  <si>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</si>
  <si>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</si>
  <si>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</si>
  <si>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</si>
  <si>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</si>
  <si>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</si>
  <si>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</si>
  <si>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</si>
  <si>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</si>
  <si>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</si>
  <si>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</si>
  <si>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</si>
  <si>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</si>
  <si>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</si>
  <si>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</si>
  <si>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</si>
  <si>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</si>
  <si>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</si>
  <si>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</si>
  <si>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</si>
  <si>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</si>
  <si>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</si>
  <si>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</si>
  <si>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</si>
  <si>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</si>
  <si>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</si>
  <si>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</si>
  <si>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</si>
  <si>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</si>
  <si>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</si>
  <si>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</si>
  <si>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</si>
  <si>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</si>
  <si>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</si>
  <si>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</si>
  <si>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</si>
  <si>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</si>
  <si>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</si>
  <si>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</si>
  <si>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</si>
  <si>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</si>
  <si>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</si>
  <si>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</si>
  <si>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</si>
  <si>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</si>
  <si>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</si>
  <si>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</si>
  <si>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</si>
  <si>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</si>
  <si>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</si>
  <si>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</si>
  <si>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</si>
  <si>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</si>
  <si>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</si>
  <si>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</si>
  <si>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</si>
  <si>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</si>
  <si>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</si>
  <si>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</si>
  <si>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</si>
  <si>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</si>
  <si>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</si>
  <si>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</si>
  <si>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</si>
  <si>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</si>
  <si>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Y ATENCIÓN A LA JUVENTUD DE GUANAJUATO
ESTADO ANALÍTICO DEL EJERCICIO DEL PRESUPUESTO DE EGRESOS
Clasificación por Objeto del Gasto (Capítulo y Concepto)
Del 1 de Enero al AL 31 DE DICIEMBRE DEL 2018</t>
  </si>
  <si>
    <t>COMISIÓN MUNICIPAL DEL DEPORTE Y ATENCIÓN A LA JUVENTUD DE GUANAJUATO
ESTADO ANALÍTICO DEL EJERCICIO DEL PRESUPUESTO DE EGRESOS
Clasificación Económica (por Tipo de Gasto)
Del 1 de Enero al AL 31 DE DICIEMBRE DEL 2018</t>
  </si>
  <si>
    <t>DIRECCIÓN GENERAL</t>
  </si>
  <si>
    <t>COORDINACIÓN DEPORTIVA</t>
  </si>
  <si>
    <t>COORDINACIÓN JUVENTUD</t>
  </si>
  <si>
    <t>COMISIÓN MUNICIPAL DEL DEPORTE Y ATENCIÓN A LA JUVENTUD DE GUANAJUATO
ESTADO ANALÍTICO DEL EJERCICIO DEL PRESUPUESTO DE EGRESOS
Clasificación Administrativa
Del 1 de Enero al AL 31 DE DICIEMBRE DEL 2018</t>
  </si>
  <si>
    <t>Gobierno (Federal/Estatal/Municipal) de COMISIÓN MUNICIPAL DEL DEPORTE Y ATENCIÓN A LA JUVENTUD DE GUANAJUATO
Estado Analítico del Ejercicio del Presupuesto de Egresos
Clasificación Administrativa
Del 1 de Enero al AL 31 DE DICIEMBRE DEL 2018</t>
  </si>
  <si>
    <t>Sector Paraestatal del Gobierno (Federal/Estatal/Municipal) de COMISIÓN MUNICIPAL DEL DEPORTE Y ATENCIÓN A LA JUVENTUD DE GUANAJUATO
Estado Analítico del Ejercicio del Presupuesto de Egresos
Clasificación Administrativa
Del 1 de Enero al AL 31 DE DICIEMBRE DEL 2018</t>
  </si>
  <si>
    <t>COMISIÓN MUNICIPAL DEL DEPORTE Y ATENCIÓN A LA JUVENTUD DE GUANAJUATO
ESTADO ANALÍTICO DEL EJERCICIO DEL PRESUPUESTO DE EGRESOS
Clasificación Funcional (Finalidad y Función)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</si>
</sst>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5953240.8700000001</v>
      </c>
      <c r="D5" s="14">
        <f>SUM(D6:D12)</f>
        <v>818762.12</v>
      </c>
      <c r="E5" s="14">
        <f>C5+D5</f>
        <v>6772002.9900000002</v>
      </c>
      <c r="F5" s="14">
        <f>SUM(F6:F12)</f>
        <v>6550114.0899999999</v>
      </c>
      <c r="G5" s="14">
        <f>SUM(G6:G12)</f>
        <v>5643081.2199999997</v>
      </c>
      <c r="H5" s="14">
        <f>E5-F5</f>
        <v>221888.90000000037</v>
      </c>
    </row>
    <row r="6" spans="1:8" x14ac:dyDescent="0.2">
      <c r="A6" s="49">
        <v>1100</v>
      </c>
      <c r="B6" s="11" t="s">
        <v>74</v>
      </c>
      <c r="C6" s="15">
        <v>2224203.12</v>
      </c>
      <c r="D6" s="15">
        <v>0</v>
      </c>
      <c r="E6" s="15">
        <f t="shared" ref="E6:E69" si="0">C6+D6</f>
        <v>2224203.12</v>
      </c>
      <c r="F6" s="15">
        <v>2223483.1</v>
      </c>
      <c r="G6" s="15">
        <v>2034447.57</v>
      </c>
      <c r="H6" s="15">
        <f t="shared" ref="H6:H69" si="1">E6-F6</f>
        <v>720.02000000001863</v>
      </c>
    </row>
    <row r="7" spans="1:8" x14ac:dyDescent="0.2">
      <c r="A7" s="49">
        <v>1200</v>
      </c>
      <c r="B7" s="11" t="s">
        <v>75</v>
      </c>
      <c r="C7" s="15">
        <v>72000</v>
      </c>
      <c r="D7" s="15">
        <v>-19342.28</v>
      </c>
      <c r="E7" s="15">
        <f t="shared" si="0"/>
        <v>52657.72</v>
      </c>
      <c r="F7" s="15">
        <v>52657.72</v>
      </c>
      <c r="G7" s="15">
        <v>52657.72</v>
      </c>
      <c r="H7" s="15">
        <f t="shared" si="1"/>
        <v>0</v>
      </c>
    </row>
    <row r="8" spans="1:8" x14ac:dyDescent="0.2">
      <c r="A8" s="49">
        <v>1300</v>
      </c>
      <c r="B8" s="11" t="s">
        <v>76</v>
      </c>
      <c r="C8" s="15">
        <v>725093.3</v>
      </c>
      <c r="D8" s="15">
        <v>440600</v>
      </c>
      <c r="E8" s="15">
        <f t="shared" si="0"/>
        <v>1165693.3</v>
      </c>
      <c r="F8" s="15">
        <v>996542.82</v>
      </c>
      <c r="G8" s="15">
        <v>555961.35</v>
      </c>
      <c r="H8" s="15">
        <f t="shared" si="1"/>
        <v>169150.4800000001</v>
      </c>
    </row>
    <row r="9" spans="1:8" x14ac:dyDescent="0.2">
      <c r="A9" s="49">
        <v>1400</v>
      </c>
      <c r="B9" s="11" t="s">
        <v>35</v>
      </c>
      <c r="C9" s="15">
        <v>1287839.3700000001</v>
      </c>
      <c r="D9" s="15">
        <v>0</v>
      </c>
      <c r="E9" s="15">
        <f t="shared" si="0"/>
        <v>1287839.3700000001</v>
      </c>
      <c r="F9" s="15">
        <v>1287838.52</v>
      </c>
      <c r="G9" s="15">
        <v>1260975.9099999999</v>
      </c>
      <c r="H9" s="15">
        <f t="shared" si="1"/>
        <v>0.85000000009313226</v>
      </c>
    </row>
    <row r="10" spans="1:8" x14ac:dyDescent="0.2">
      <c r="A10" s="49">
        <v>1500</v>
      </c>
      <c r="B10" s="11" t="s">
        <v>77</v>
      </c>
      <c r="C10" s="15">
        <v>1644105.08</v>
      </c>
      <c r="D10" s="15">
        <v>397504.4</v>
      </c>
      <c r="E10" s="15">
        <f t="shared" si="0"/>
        <v>2041609.48</v>
      </c>
      <c r="F10" s="15">
        <v>1989591.93</v>
      </c>
      <c r="G10" s="15">
        <v>1739038.67</v>
      </c>
      <c r="H10" s="15">
        <f t="shared" si="1"/>
        <v>52017.550000000047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438652.4</v>
      </c>
      <c r="D13" s="15">
        <f>SUM(D14:D22)</f>
        <v>30821.659999999996</v>
      </c>
      <c r="E13" s="15">
        <f t="shared" si="0"/>
        <v>469474.06</v>
      </c>
      <c r="F13" s="15">
        <f>SUM(F14:F22)</f>
        <v>430142.76999999996</v>
      </c>
      <c r="G13" s="15">
        <f>SUM(G14:G22)</f>
        <v>426142.97000000003</v>
      </c>
      <c r="H13" s="15">
        <f t="shared" si="1"/>
        <v>39331.290000000037</v>
      </c>
    </row>
    <row r="14" spans="1:8" x14ac:dyDescent="0.2">
      <c r="A14" s="49">
        <v>2100</v>
      </c>
      <c r="B14" s="11" t="s">
        <v>79</v>
      </c>
      <c r="C14" s="15">
        <v>105000</v>
      </c>
      <c r="D14" s="15">
        <v>5000</v>
      </c>
      <c r="E14" s="15">
        <f t="shared" si="0"/>
        <v>110000</v>
      </c>
      <c r="F14" s="15">
        <v>101658.25</v>
      </c>
      <c r="G14" s="15">
        <v>101658.25</v>
      </c>
      <c r="H14" s="15">
        <f t="shared" si="1"/>
        <v>8341.75</v>
      </c>
    </row>
    <row r="15" spans="1:8" x14ac:dyDescent="0.2">
      <c r="A15" s="49">
        <v>2200</v>
      </c>
      <c r="B15" s="11" t="s">
        <v>80</v>
      </c>
      <c r="C15" s="15">
        <v>10000</v>
      </c>
      <c r="D15" s="15">
        <v>5000</v>
      </c>
      <c r="E15" s="15">
        <f t="shared" si="0"/>
        <v>15000</v>
      </c>
      <c r="F15" s="15">
        <v>14919.66</v>
      </c>
      <c r="G15" s="15">
        <v>14919.66</v>
      </c>
      <c r="H15" s="15">
        <f t="shared" si="1"/>
        <v>80.340000000000146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88052.4</v>
      </c>
      <c r="D17" s="15">
        <v>-47000</v>
      </c>
      <c r="E17" s="15">
        <f t="shared" si="0"/>
        <v>41052.399999999994</v>
      </c>
      <c r="F17" s="15">
        <v>21368.03</v>
      </c>
      <c r="G17" s="15">
        <v>21368.03</v>
      </c>
      <c r="H17" s="15">
        <f t="shared" si="1"/>
        <v>19684.369999999995</v>
      </c>
    </row>
    <row r="18" spans="1:8" x14ac:dyDescent="0.2">
      <c r="A18" s="49">
        <v>2500</v>
      </c>
      <c r="B18" s="11" t="s">
        <v>83</v>
      </c>
      <c r="C18" s="15">
        <v>0</v>
      </c>
      <c r="D18" s="15">
        <v>6821.96</v>
      </c>
      <c r="E18" s="15">
        <f t="shared" si="0"/>
        <v>6821.96</v>
      </c>
      <c r="F18" s="15">
        <v>6821.96</v>
      </c>
      <c r="G18" s="15">
        <v>6821.96</v>
      </c>
      <c r="H18" s="15">
        <f t="shared" si="1"/>
        <v>0</v>
      </c>
    </row>
    <row r="19" spans="1:8" x14ac:dyDescent="0.2">
      <c r="A19" s="49">
        <v>2600</v>
      </c>
      <c r="B19" s="11" t="s">
        <v>84</v>
      </c>
      <c r="C19" s="15">
        <v>45600</v>
      </c>
      <c r="D19" s="15">
        <v>0</v>
      </c>
      <c r="E19" s="15">
        <f t="shared" si="0"/>
        <v>45600</v>
      </c>
      <c r="F19" s="15">
        <v>42939.41</v>
      </c>
      <c r="G19" s="15">
        <v>38939.61</v>
      </c>
      <c r="H19" s="15">
        <f t="shared" si="1"/>
        <v>2660.5899999999965</v>
      </c>
    </row>
    <row r="20" spans="1:8" x14ac:dyDescent="0.2">
      <c r="A20" s="49">
        <v>2700</v>
      </c>
      <c r="B20" s="11" t="s">
        <v>85</v>
      </c>
      <c r="C20" s="15">
        <v>165000</v>
      </c>
      <c r="D20" s="15">
        <v>60999.7</v>
      </c>
      <c r="E20" s="15">
        <f t="shared" si="0"/>
        <v>225999.7</v>
      </c>
      <c r="F20" s="15">
        <v>220029.42</v>
      </c>
      <c r="G20" s="15">
        <v>220029.42</v>
      </c>
      <c r="H20" s="15">
        <f t="shared" si="1"/>
        <v>5970.2799999999988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25000</v>
      </c>
      <c r="D22" s="15">
        <v>0</v>
      </c>
      <c r="E22" s="15">
        <f t="shared" si="0"/>
        <v>25000</v>
      </c>
      <c r="F22" s="15">
        <v>22406.04</v>
      </c>
      <c r="G22" s="15">
        <v>22406.04</v>
      </c>
      <c r="H22" s="15">
        <f t="shared" si="1"/>
        <v>2593.9599999999991</v>
      </c>
    </row>
    <row r="23" spans="1:8" x14ac:dyDescent="0.2">
      <c r="A23" s="48" t="s">
        <v>67</v>
      </c>
      <c r="B23" s="7"/>
      <c r="C23" s="15">
        <f>SUM(C24:C32)</f>
        <v>1409968.25</v>
      </c>
      <c r="D23" s="15">
        <f>SUM(D24:D32)</f>
        <v>888904.75</v>
      </c>
      <c r="E23" s="15">
        <f t="shared" si="0"/>
        <v>2298873</v>
      </c>
      <c r="F23" s="15">
        <f>SUM(F24:F32)</f>
        <v>1890771.54</v>
      </c>
      <c r="G23" s="15">
        <f>SUM(G24:G32)</f>
        <v>1635539.62</v>
      </c>
      <c r="H23" s="15">
        <f t="shared" si="1"/>
        <v>408101.45999999996</v>
      </c>
    </row>
    <row r="24" spans="1:8" x14ac:dyDescent="0.2">
      <c r="A24" s="49">
        <v>3100</v>
      </c>
      <c r="B24" s="11" t="s">
        <v>88</v>
      </c>
      <c r="C24" s="15">
        <v>365568.25</v>
      </c>
      <c r="D24" s="15">
        <v>471127</v>
      </c>
      <c r="E24" s="15">
        <f t="shared" si="0"/>
        <v>836695.25</v>
      </c>
      <c r="F24" s="15">
        <v>780086.83</v>
      </c>
      <c r="G24" s="15">
        <v>724056.89</v>
      </c>
      <c r="H24" s="15">
        <f t="shared" si="1"/>
        <v>56608.420000000042</v>
      </c>
    </row>
    <row r="25" spans="1:8" x14ac:dyDescent="0.2">
      <c r="A25" s="49">
        <v>3200</v>
      </c>
      <c r="B25" s="11" t="s">
        <v>89</v>
      </c>
      <c r="C25" s="15">
        <v>78000</v>
      </c>
      <c r="D25" s="15">
        <v>29698</v>
      </c>
      <c r="E25" s="15">
        <f t="shared" si="0"/>
        <v>107698</v>
      </c>
      <c r="F25" s="15">
        <v>100662.72</v>
      </c>
      <c r="G25" s="15">
        <v>100662.72</v>
      </c>
      <c r="H25" s="15">
        <f t="shared" si="1"/>
        <v>7035.2799999999988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1188</v>
      </c>
      <c r="E26" s="15">
        <f t="shared" si="0"/>
        <v>1188</v>
      </c>
      <c r="F26" s="15">
        <v>1188</v>
      </c>
      <c r="G26" s="15">
        <v>1188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8400</v>
      </c>
      <c r="D27" s="15">
        <v>0</v>
      </c>
      <c r="E27" s="15">
        <f t="shared" si="0"/>
        <v>8400</v>
      </c>
      <c r="F27" s="15">
        <v>7468.66</v>
      </c>
      <c r="G27" s="15">
        <v>7468.66</v>
      </c>
      <c r="H27" s="15">
        <f t="shared" si="1"/>
        <v>931.34000000000015</v>
      </c>
    </row>
    <row r="28" spans="1:8" x14ac:dyDescent="0.2">
      <c r="A28" s="49">
        <v>3500</v>
      </c>
      <c r="B28" s="11" t="s">
        <v>92</v>
      </c>
      <c r="C28" s="15">
        <v>587000</v>
      </c>
      <c r="D28" s="15">
        <v>398000</v>
      </c>
      <c r="E28" s="15">
        <f t="shared" si="0"/>
        <v>985000</v>
      </c>
      <c r="F28" s="15">
        <v>755566.74</v>
      </c>
      <c r="G28" s="15">
        <v>566586.76</v>
      </c>
      <c r="H28" s="15">
        <f t="shared" si="1"/>
        <v>229433.26</v>
      </c>
    </row>
    <row r="29" spans="1:8" x14ac:dyDescent="0.2">
      <c r="A29" s="49">
        <v>3600</v>
      </c>
      <c r="B29" s="11" t="s">
        <v>93</v>
      </c>
      <c r="C29" s="15">
        <v>150000</v>
      </c>
      <c r="D29" s="15">
        <v>-26048.25</v>
      </c>
      <c r="E29" s="15">
        <f t="shared" si="0"/>
        <v>123951.75</v>
      </c>
      <c r="F29" s="15">
        <v>62074.5</v>
      </c>
      <c r="G29" s="15">
        <v>62074.5</v>
      </c>
      <c r="H29" s="15">
        <f t="shared" si="1"/>
        <v>61877.25</v>
      </c>
    </row>
    <row r="30" spans="1:8" x14ac:dyDescent="0.2">
      <c r="A30" s="49">
        <v>3700</v>
      </c>
      <c r="B30" s="11" t="s">
        <v>94</v>
      </c>
      <c r="C30" s="15">
        <v>135000</v>
      </c>
      <c r="D30" s="15">
        <v>14940</v>
      </c>
      <c r="E30" s="15">
        <f t="shared" si="0"/>
        <v>149940</v>
      </c>
      <c r="F30" s="15">
        <v>115324.75</v>
      </c>
      <c r="G30" s="15">
        <v>115324.75</v>
      </c>
      <c r="H30" s="15">
        <f t="shared" si="1"/>
        <v>34615.25</v>
      </c>
    </row>
    <row r="31" spans="1:8" x14ac:dyDescent="0.2">
      <c r="A31" s="49">
        <v>3800</v>
      </c>
      <c r="B31" s="11" t="s">
        <v>95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86000</v>
      </c>
      <c r="D32" s="15">
        <v>0</v>
      </c>
      <c r="E32" s="15">
        <f t="shared" si="0"/>
        <v>86000</v>
      </c>
      <c r="F32" s="15">
        <v>68399.34</v>
      </c>
      <c r="G32" s="15">
        <v>58177.34</v>
      </c>
      <c r="H32" s="15">
        <f t="shared" si="1"/>
        <v>17600.660000000003</v>
      </c>
    </row>
    <row r="33" spans="1:8" x14ac:dyDescent="0.2">
      <c r="A33" s="48" t="s">
        <v>68</v>
      </c>
      <c r="B33" s="7"/>
      <c r="C33" s="15">
        <f>SUM(C34:C42)</f>
        <v>834989.6</v>
      </c>
      <c r="D33" s="15">
        <f>SUM(D34:D42)</f>
        <v>190859.59</v>
      </c>
      <c r="E33" s="15">
        <f t="shared" si="0"/>
        <v>1025849.19</v>
      </c>
      <c r="F33" s="15">
        <f>SUM(F34:F42)</f>
        <v>962785.41</v>
      </c>
      <c r="G33" s="15">
        <f>SUM(G34:G42)</f>
        <v>962785.41</v>
      </c>
      <c r="H33" s="15">
        <f t="shared" si="1"/>
        <v>63063.779999999912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834989.6</v>
      </c>
      <c r="D37" s="15">
        <v>190859.59</v>
      </c>
      <c r="E37" s="15">
        <f t="shared" si="0"/>
        <v>1025849.19</v>
      </c>
      <c r="F37" s="15">
        <v>962785.41</v>
      </c>
      <c r="G37" s="15">
        <v>962785.41</v>
      </c>
      <c r="H37" s="15">
        <f t="shared" si="1"/>
        <v>63063.779999999912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12650</v>
      </c>
      <c r="D43" s="15">
        <f>SUM(D44:D52)</f>
        <v>21662</v>
      </c>
      <c r="E43" s="15">
        <f t="shared" si="0"/>
        <v>34312</v>
      </c>
      <c r="F43" s="15">
        <f>SUM(F44:F52)</f>
        <v>34312</v>
      </c>
      <c r="G43" s="15">
        <f>SUM(G44:G52)</f>
        <v>34312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12650</v>
      </c>
      <c r="D44" s="15">
        <v>7050</v>
      </c>
      <c r="E44" s="15">
        <f t="shared" si="0"/>
        <v>19700</v>
      </c>
      <c r="F44" s="15">
        <v>19700</v>
      </c>
      <c r="G44" s="15">
        <v>19700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14612</v>
      </c>
      <c r="E45" s="15">
        <f t="shared" si="0"/>
        <v>14612</v>
      </c>
      <c r="F45" s="15">
        <v>14612</v>
      </c>
      <c r="G45" s="15">
        <v>14612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8649501.120000001</v>
      </c>
      <c r="D77" s="17">
        <f t="shared" si="4"/>
        <v>1951010.12</v>
      </c>
      <c r="E77" s="17">
        <f t="shared" si="4"/>
        <v>10600511.24</v>
      </c>
      <c r="F77" s="17">
        <f t="shared" si="4"/>
        <v>9868125.8099999987</v>
      </c>
      <c r="G77" s="17">
        <f t="shared" si="4"/>
        <v>8701861.2199999988</v>
      </c>
      <c r="H77" s="17">
        <f t="shared" si="4"/>
        <v>732385.43000000028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8636851.1199999992</v>
      </c>
      <c r="D6" s="50">
        <v>1929348.12</v>
      </c>
      <c r="E6" s="50">
        <f>C6+D6</f>
        <v>10566199.239999998</v>
      </c>
      <c r="F6" s="50">
        <v>9833813.8100000005</v>
      </c>
      <c r="G6" s="50">
        <v>8667549.2200000007</v>
      </c>
      <c r="H6" s="50">
        <f>E6-F6</f>
        <v>732385.42999999784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12650</v>
      </c>
      <c r="D8" s="50">
        <v>21662</v>
      </c>
      <c r="E8" s="50">
        <f>C8+D8</f>
        <v>34312</v>
      </c>
      <c r="F8" s="50">
        <v>34312</v>
      </c>
      <c r="G8" s="50">
        <v>34312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8649501.1199999992</v>
      </c>
      <c r="D16" s="17">
        <f>SUM(D6+D8+D10+D12+D14)</f>
        <v>1951010.12</v>
      </c>
      <c r="E16" s="17">
        <f>SUM(E6+E8+E10+E12+E14)</f>
        <v>10600511.239999998</v>
      </c>
      <c r="F16" s="17">
        <f t="shared" ref="F16:H16" si="0">SUM(F6+F8+F10+F12+F14)</f>
        <v>9868125.8100000005</v>
      </c>
      <c r="G16" s="17">
        <f t="shared" si="0"/>
        <v>8701861.2200000007</v>
      </c>
      <c r="H16" s="17">
        <f t="shared" si="0"/>
        <v>732385.42999999784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58</v>
      </c>
      <c r="B3" s="58"/>
      <c r="C3" s="52" t="s">
        <v>64</v>
      </c>
      <c r="D3" s="53"/>
      <c r="E3" s="53"/>
      <c r="F3" s="53"/>
      <c r="G3" s="54"/>
      <c r="H3" s="55" t="s">
        <v>63</v>
      </c>
    </row>
    <row r="4" spans="1:8" ht="24.95" customHeight="1" x14ac:dyDescent="0.2">
      <c r="A4" s="59"/>
      <c r="B4" s="60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6004351.7999999998</v>
      </c>
      <c r="D7" s="15">
        <v>1794730.14</v>
      </c>
      <c r="E7" s="15">
        <f>C7+D7</f>
        <v>7799081.9399999995</v>
      </c>
      <c r="F7" s="15">
        <v>7163385.0099999998</v>
      </c>
      <c r="G7" s="15">
        <v>6262785.4500000002</v>
      </c>
      <c r="H7" s="15">
        <f>E7-F7</f>
        <v>635696.9299999997</v>
      </c>
    </row>
    <row r="8" spans="1:8" x14ac:dyDescent="0.2">
      <c r="A8" s="4" t="s">
        <v>135</v>
      </c>
      <c r="B8" s="22"/>
      <c r="C8" s="15">
        <v>1878420.03</v>
      </c>
      <c r="D8" s="15">
        <v>71581.98</v>
      </c>
      <c r="E8" s="15">
        <f t="shared" ref="E8:E13" si="0">C8+D8</f>
        <v>1950002.01</v>
      </c>
      <c r="F8" s="15">
        <v>1917630.86</v>
      </c>
      <c r="G8" s="15">
        <v>1717580.8</v>
      </c>
      <c r="H8" s="15">
        <f t="shared" ref="H8:H13" si="1">E8-F8</f>
        <v>32371.149999999907</v>
      </c>
    </row>
    <row r="9" spans="1:8" x14ac:dyDescent="0.2">
      <c r="A9" s="4" t="s">
        <v>136</v>
      </c>
      <c r="B9" s="22"/>
      <c r="C9" s="15">
        <v>766729.29</v>
      </c>
      <c r="D9" s="15">
        <v>84698</v>
      </c>
      <c r="E9" s="15">
        <f t="shared" si="0"/>
        <v>851427.29</v>
      </c>
      <c r="F9" s="15">
        <v>787109.94</v>
      </c>
      <c r="G9" s="15">
        <v>721494.97</v>
      </c>
      <c r="H9" s="15">
        <f t="shared" si="1"/>
        <v>64317.350000000093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8649501.120000001</v>
      </c>
      <c r="D16" s="23">
        <f t="shared" si="2"/>
        <v>1951010.1199999999</v>
      </c>
      <c r="E16" s="23">
        <f t="shared" si="2"/>
        <v>10600511.239999998</v>
      </c>
      <c r="F16" s="23">
        <f t="shared" si="2"/>
        <v>9868125.8099999987</v>
      </c>
      <c r="G16" s="23">
        <f t="shared" si="2"/>
        <v>8701861.2200000007</v>
      </c>
      <c r="H16" s="23">
        <f t="shared" si="2"/>
        <v>732385.4299999997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58</v>
      </c>
      <c r="B21" s="58"/>
      <c r="C21" s="52" t="s">
        <v>64</v>
      </c>
      <c r="D21" s="53"/>
      <c r="E21" s="53"/>
      <c r="F21" s="53"/>
      <c r="G21" s="54"/>
      <c r="H21" s="55" t="s">
        <v>63</v>
      </c>
    </row>
    <row r="22" spans="1:8" ht="22.5" x14ac:dyDescent="0.2">
      <c r="A22" s="59"/>
      <c r="B22" s="60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58</v>
      </c>
      <c r="B34" s="58"/>
      <c r="C34" s="52" t="s">
        <v>64</v>
      </c>
      <c r="D34" s="53"/>
      <c r="E34" s="53"/>
      <c r="F34" s="53"/>
      <c r="G34" s="54"/>
      <c r="H34" s="55" t="s">
        <v>63</v>
      </c>
    </row>
    <row r="35" spans="1:8" ht="22.5" x14ac:dyDescent="0.2">
      <c r="A35" s="59"/>
      <c r="B35" s="60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58</v>
      </c>
      <c r="B2" s="58"/>
      <c r="C2" s="52" t="s">
        <v>64</v>
      </c>
      <c r="D2" s="53"/>
      <c r="E2" s="53"/>
      <c r="F2" s="53"/>
      <c r="G2" s="54"/>
      <c r="H2" s="55" t="s">
        <v>63</v>
      </c>
    </row>
    <row r="3" spans="1:8" ht="24.95" customHeight="1" x14ac:dyDescent="0.2">
      <c r="A3" s="59"/>
      <c r="B3" s="60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8649501.1199999992</v>
      </c>
      <c r="D16" s="15">
        <f t="shared" si="3"/>
        <v>1951010.12</v>
      </c>
      <c r="E16" s="15">
        <f t="shared" si="3"/>
        <v>10600511.239999998</v>
      </c>
      <c r="F16" s="15">
        <f t="shared" si="3"/>
        <v>9868125.8100000005</v>
      </c>
      <c r="G16" s="15">
        <f t="shared" si="3"/>
        <v>8701861.2200000007</v>
      </c>
      <c r="H16" s="15">
        <f t="shared" si="3"/>
        <v>732385.42999999784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8649501.1199999992</v>
      </c>
      <c r="D20" s="15">
        <v>1951010.12</v>
      </c>
      <c r="E20" s="15">
        <f t="shared" si="5"/>
        <v>10600511.239999998</v>
      </c>
      <c r="F20" s="15">
        <v>9868125.8100000005</v>
      </c>
      <c r="G20" s="15">
        <v>8701861.2200000007</v>
      </c>
      <c r="H20" s="15">
        <f t="shared" si="4"/>
        <v>732385.42999999784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8649501.1199999992</v>
      </c>
      <c r="D42" s="23">
        <f t="shared" si="12"/>
        <v>1951010.12</v>
      </c>
      <c r="E42" s="23">
        <f t="shared" si="12"/>
        <v>10600511.239999998</v>
      </c>
      <c r="F42" s="23">
        <f t="shared" si="12"/>
        <v>9868125.8100000005</v>
      </c>
      <c r="G42" s="23">
        <f t="shared" si="12"/>
        <v>8701861.2200000007</v>
      </c>
      <c r="H42" s="23">
        <f t="shared" si="12"/>
        <v>732385.42999999784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2018-03-08T21:21:25Z</cp:lastPrinted>
  <dcterms:created xsi:type="dcterms:W3CDTF">2014-02-10T03:37:14Z</dcterms:created>
  <dcterms:modified xsi:type="dcterms:W3CDTF">2019-02-25T18:39:42Z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