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28800" windowHeight="12135" tabRatio="863" firstSheet="1" activeTab="12"/>
  </bookViews>
  <sheets>
    <sheet name="Notas a los Edos Financieros" sheetId="1" r:id="rId1"/>
    <sheet name="ESF" sheetId="59" r:id="rId2"/>
    <sheet name="ESF (I)" sheetId="2" state="hidden" r:id="rId3"/>
    <sheet name="Anexo 1 Nota ESF-04 2018" sheetId="66" r:id="rId4"/>
    <sheet name="EA" sheetId="60" r:id="rId5"/>
    <sheet name="EA (I)" sheetId="16" state="hidden" r:id="rId6"/>
    <sheet name="VHP" sheetId="61" r:id="rId7"/>
    <sheet name="VHP (I)" sheetId="19" state="hidden" r:id="rId8"/>
    <sheet name="EFE" sheetId="62" r:id="rId9"/>
    <sheet name="EFE (I)" sheetId="21" state="hidden" r:id="rId10"/>
    <sheet name="Conciliacion_Ig" sheetId="63" r:id="rId11"/>
    <sheet name="Conciliacion_Eg" sheetId="64" r:id="rId12"/>
    <sheet name="Memoria" sheetId="65" r:id="rId13"/>
    <sheet name="Memoria (I)" sheetId="23" state="hidden" r:id="rId14"/>
  </sheets>
  <definedNames>
    <definedName name="_xlnm.Print_Area" localSheetId="3">'Anexo 1 Nota ESF-04 2018'!$B$1:$J$122</definedName>
    <definedName name="_xlnm.Print_Titles" localSheetId="3">'Anexo 1 Nota ESF-04 2018'!$1:$8</definedName>
    <definedName name="_xlnm.Print_Titles" localSheetId="4">EA!$1:$7</definedName>
    <definedName name="_xlnm.Print_Titles" localSheetId="8">EFE!$1:$6</definedName>
    <definedName name="_xlnm.Print_Titles" localSheetId="1">ESF!$1:$5</definedName>
  </definedNames>
  <calcPr calcId="152511"/>
</workbook>
</file>

<file path=xl/calcChain.xml><?xml version="1.0" encoding="utf-8"?>
<calcChain xmlns="http://schemas.openxmlformats.org/spreadsheetml/2006/main">
  <c r="E19" i="66" l="1"/>
  <c r="D19" i="66"/>
  <c r="K32" i="66"/>
  <c r="H106" i="66"/>
  <c r="G106" i="66"/>
  <c r="F106" i="66"/>
  <c r="E106" i="66"/>
  <c r="D106" i="66"/>
  <c r="H96" i="66"/>
  <c r="G96" i="66"/>
  <c r="F96" i="66"/>
  <c r="E96" i="66"/>
  <c r="D96" i="66"/>
  <c r="H86" i="66"/>
  <c r="G86" i="66"/>
  <c r="F86" i="66"/>
  <c r="E86" i="66"/>
  <c r="D86" i="66"/>
  <c r="H76" i="66"/>
  <c r="G76" i="66"/>
  <c r="F76" i="66"/>
  <c r="E76" i="66"/>
  <c r="D76" i="66"/>
  <c r="H66" i="66"/>
  <c r="G66" i="66"/>
  <c r="F66" i="66"/>
  <c r="E66" i="66"/>
  <c r="D66" i="66"/>
  <c r="H56" i="66"/>
  <c r="G56" i="66"/>
  <c r="F56" i="66"/>
  <c r="E56" i="66"/>
  <c r="D56" i="66"/>
  <c r="H46" i="66"/>
  <c r="G46" i="66"/>
  <c r="F46" i="66"/>
  <c r="E46" i="66"/>
  <c r="D46" i="66"/>
  <c r="H37" i="66"/>
  <c r="G37" i="66"/>
  <c r="F37" i="66"/>
  <c r="E37" i="66"/>
  <c r="D37" i="66"/>
  <c r="E32" i="66"/>
  <c r="H30" i="66"/>
  <c r="G30" i="66"/>
  <c r="F30" i="66"/>
  <c r="F32" i="66" s="1"/>
  <c r="E30" i="66"/>
  <c r="D30" i="66"/>
  <c r="H22" i="66"/>
  <c r="H32" i="66" s="1"/>
  <c r="G22" i="66"/>
  <c r="G32" i="66" s="1"/>
  <c r="F22" i="66"/>
  <c r="E22" i="66"/>
  <c r="D22" i="66"/>
  <c r="D32" i="66" s="1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1" i="59" l="1"/>
  <c r="D61" i="59"/>
  <c r="C61" i="59"/>
  <c r="D17" i="63" l="1"/>
  <c r="D27" i="64"/>
  <c r="C83" i="62" l="1"/>
  <c r="C82" i="62" s="1"/>
  <c r="C73" i="62"/>
  <c r="C71" i="62"/>
  <c r="C69" i="62"/>
  <c r="C63" i="62"/>
  <c r="C60" i="62"/>
  <c r="C51" i="62"/>
  <c r="C39" i="62"/>
  <c r="C30" i="62"/>
  <c r="C22" i="62"/>
  <c r="C26" i="61"/>
  <c r="C22" i="61"/>
  <c r="C17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8" i="59"/>
  <c r="C126" i="59"/>
  <c r="C119" i="59"/>
  <c r="E112" i="59"/>
  <c r="D112" i="59"/>
  <c r="C112" i="59"/>
  <c r="E102" i="59"/>
  <c r="D102" i="59"/>
  <c r="C102" i="59"/>
  <c r="C95" i="59"/>
  <c r="C89" i="59"/>
  <c r="E79" i="59"/>
  <c r="D79" i="59"/>
  <c r="C79" i="59"/>
  <c r="E73" i="59"/>
  <c r="D73" i="59"/>
  <c r="C73" i="59"/>
  <c r="E53" i="59"/>
  <c r="D53" i="59"/>
  <c r="C53" i="59"/>
  <c r="C40" i="59"/>
  <c r="C31" i="59"/>
  <c r="C55" i="60" l="1"/>
  <c r="C50" i="62"/>
  <c r="C183" i="60"/>
  <c r="C168" i="60"/>
  <c r="C158" i="60"/>
  <c r="C125" i="60"/>
  <c r="C97" i="60"/>
  <c r="C70" i="60"/>
  <c r="C8" i="60"/>
  <c r="D18" i="62"/>
  <c r="C18" i="62"/>
  <c r="C96" i="60" l="1"/>
  <c r="H4" i="65"/>
  <c r="H3" i="65"/>
  <c r="H2" i="65"/>
  <c r="E3" i="60"/>
  <c r="E2" i="60"/>
  <c r="H4" i="59"/>
  <c r="H3" i="59"/>
  <c r="D8" i="64" l="1"/>
  <c r="D36" i="64" s="1"/>
  <c r="D10" i="63"/>
  <c r="D23" i="63" s="1"/>
  <c r="E5" i="62" l="1"/>
  <c r="E4" i="62"/>
  <c r="E4" i="61"/>
  <c r="E3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5" i="59"/>
  <c r="G15" i="59" s="1"/>
  <c r="E15" i="59"/>
</calcChain>
</file>

<file path=xl/sharedStrings.xml><?xml version="1.0" encoding="utf-8"?>
<sst xmlns="http://schemas.openxmlformats.org/spreadsheetml/2006/main" count="1088" uniqueCount="708">
  <si>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</si>
  <si>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</si>
  <si>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</si>
  <si>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</si>
  <si>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</si>
  <si>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</si>
  <si>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</si>
  <si>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</si>
  <si>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</si>
  <si>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</si>
  <si>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</si>
  <si>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</si>
  <si>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</si>
  <si>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</si>
  <si>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</si>
  <si>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</si>
  <si>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</si>
  <si>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</si>
  <si>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</si>
  <si>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</si>
  <si>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</si>
  <si>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</si>
  <si>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</si>
  <si>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</si>
  <si>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</si>
  <si>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</si>
  <si>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</si>
  <si>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</si>
  <si>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</si>
  <si>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</si>
  <si>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</si>
  <si>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</si>
  <si>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</si>
  <si>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</si>
  <si>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</si>
  <si>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</si>
  <si>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</si>
  <si>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</si>
  <si>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</si>
  <si>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</si>
  <si>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</si>
  <si>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</si>
  <si>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</si>
  <si>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</si>
  <si>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</si>
  <si>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</si>
  <si>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</si>
  <si>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</si>
  <si>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</si>
  <si>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</si>
  <si>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</si>
  <si>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</si>
  <si>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</si>
  <si>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</si>
  <si>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</si>
  <si>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</si>
  <si>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</si>
  <si>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</si>
  <si>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</si>
  <si>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</si>
  <si>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</si>
  <si>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</si>
  <si>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</si>
  <si>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</si>
  <si>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</si>
  <si>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</si>
  <si>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</si>
  <si>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</si>
  <si>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</si>
  <si>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</si>
  <si>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</si>
  <si>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</si>
  <si>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</si>
  <si>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</si>
  <si>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</si>
  <si>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</si>
  <si>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</si>
  <si>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</si>
  <si>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</si>
  <si>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</si>
  <si>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</si>
  <si>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</si>
  <si>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</si>
  <si>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</si>
  <si>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</si>
  <si>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</si>
  <si>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</si>
  <si>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</si>
  <si>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</si>
  <si>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</si>
  <si>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</si>
  <si>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</si>
  <si>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</si>
  <si>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</si>
  <si>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</si>
  <si>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</si>
  <si>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</si>
  <si>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</si>
  <si>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</si>
  <si>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</si>
  <si>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</si>
  <si>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</si>
  <si>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</si>
  <si>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</si>
  <si>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</si>
  <si>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</si>
  <si>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</si>
  <si>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</si>
  <si>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</si>
  <si>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</si>
  <si>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</si>
  <si>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</si>
  <si>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</si>
  <si>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</si>
  <si>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</si>
  <si>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</si>
  <si>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</si>
  <si>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</si>
  <si>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</si>
  <si>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</si>
  <si>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</si>
  <si>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</si>
  <si>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</si>
  <si>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</si>
  <si>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</si>
  <si>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</si>
  <si>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</si>
  <si>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</si>
  <si>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</si>
  <si>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</si>
  <si>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</si>
  <si>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</si>
  <si>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</si>
  <si>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</si>
  <si>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</si>
  <si>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</si>
  <si>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</si>
  <si>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</si>
  <si>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</si>
  <si>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</si>
  <si>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</si>
  <si>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</si>
  <si>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</si>
  <si>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</si>
  <si>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</si>
  <si>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</si>
  <si>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</si>
  <si>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</si>
  <si>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</si>
  <si>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</si>
  <si>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</si>
  <si>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</si>
  <si>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</si>
  <si>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</si>
  <si>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</si>
  <si>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</si>
  <si>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</si>
  <si>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</si>
  <si>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</si>
  <si>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</si>
  <si>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</si>
  <si>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</si>
  <si>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</si>
  <si>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</si>
  <si>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</si>
  <si>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</si>
  <si>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</si>
  <si>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</si>
  <si>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</si>
  <si>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</si>
  <si>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</si>
  <si>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</si>
  <si>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</si>
  <si>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</si>
  <si>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</si>
  <si>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</si>
  <si>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</si>
  <si>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</si>
  <si>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</si>
  <si>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</si>
  <si>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</si>
  <si>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</si>
  <si>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</si>
  <si>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</si>
  <si>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</si>
  <si>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</si>
  <si>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</si>
  <si>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</si>
  <si>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</si>
  <si>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</si>
  <si>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</si>
  <si>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</si>
  <si>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</si>
  <si>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</si>
  <si>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</si>
  <si>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</si>
  <si>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</si>
  <si>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</si>
  <si>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</si>
  <si>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</si>
  <si>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</si>
  <si>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</si>
  <si>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</si>
  <si>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</si>
  <si>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</si>
  <si>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</si>
  <si>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</si>
  <si>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</si>
  <si>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</si>
  <si>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</si>
  <si>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</si>
  <si>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</si>
  <si>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</si>
  <si>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</si>
  <si>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</si>
  <si>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</si>
  <si>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</si>
  <si>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</si>
  <si>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</si>
  <si>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</si>
  <si>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</si>
  <si>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</si>
  <si>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</si>
  <si>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</si>
  <si>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</si>
  <si>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</si>
  <si>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</si>
  <si>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</si>
  <si>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</si>
  <si>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</si>
  <si>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</si>
  <si>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</si>
  <si>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</si>
  <si>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</si>
  <si>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</si>
  <si>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</si>
  <si>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</si>
  <si>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</si>
  <si>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</si>
  <si>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</si>
  <si>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</si>
  <si>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</si>
  <si>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</si>
  <si>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</si>
  <si>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</si>
  <si>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</si>
  <si>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</si>
  <si>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</si>
  <si>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</si>
  <si>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</si>
  <si>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</si>
  <si>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</si>
  <si>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</si>
  <si>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</si>
  <si>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</si>
  <si>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</si>
  <si>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</si>
  <si>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</si>
  <si>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</si>
  <si>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</si>
  <si>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</si>
  <si>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</si>
  <si>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</si>
  <si>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</si>
  <si>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</si>
  <si>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</si>
  <si>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</si>
  <si>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</si>
  <si>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</si>
  <si>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</si>
  <si>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</si>
  <si>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</si>
  <si>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</si>
  <si>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</si>
  <si>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</si>
  <si>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</si>
  <si>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</si>
  <si>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</si>
  <si>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</si>
  <si>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</si>
  <si>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</si>
  <si>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</si>
  <si>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</si>
  <si>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</si>
  <si>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</si>
  <si>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</si>
  <si>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</si>
  <si>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</si>
  <si>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</si>
  <si>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</si>
  <si>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</si>
  <si>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</si>
  <si>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</si>
  <si>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</si>
  <si>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</si>
  <si>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</si>
  <si>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</si>
  <si>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</si>
  <si>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</si>
  <si>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</si>
  <si>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</si>
  <si>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</si>
  <si>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</si>
  <si>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</si>
  <si>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</si>
  <si>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</si>
  <si>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</si>
  <si>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</si>
  <si>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</si>
  <si>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</si>
  <si>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</si>
  <si>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</si>
  <si>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</si>
  <si>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</si>
  <si>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</si>
  <si>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</si>
  <si>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</si>
  <si>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</si>
  <si>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</si>
  <si>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</si>
  <si>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</si>
  <si>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</si>
  <si>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</si>
  <si>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</si>
  <si>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</si>
  <si>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</si>
  <si>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</si>
  <si>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</si>
  <si>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</si>
  <si>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</si>
  <si>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</si>
  <si>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</si>
  <si>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</si>
  <si>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</si>
  <si>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</si>
  <si>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</si>
  <si>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</si>
  <si>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</si>
  <si>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</si>
  <si>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</si>
  <si>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</si>
  <si>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</si>
  <si>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</si>
  <si>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</si>
  <si>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</si>
  <si>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</si>
  <si>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</si>
  <si>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</si>
  <si>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</si>
  <si>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</si>
  <si>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</si>
  <si>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</si>
  <si>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</si>
  <si>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</si>
  <si>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</si>
  <si>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</si>
  <si>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</si>
  <si>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</si>
  <si>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</si>
  <si>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</si>
  <si>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</si>
  <si>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</si>
  <si>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</si>
  <si>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</si>
  <si>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</si>
  <si>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</si>
  <si>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</si>
  <si>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</si>
  <si>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</si>
  <si>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</si>
  <si>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</si>
  <si>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</si>
  <si>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</si>
  <si>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</si>
  <si>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</si>
  <si>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</si>
  <si>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</si>
  <si>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</si>
  <si>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</si>
  <si>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</si>
  <si>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</si>
  <si>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</si>
  <si>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</si>
  <si>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</si>
  <si>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</si>
  <si>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</si>
  <si>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</si>
  <si>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</si>
  <si>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</si>
  <si>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</si>
  <si>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</si>
  <si>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</si>
  <si>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</si>
  <si>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</si>
  <si>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</si>
  <si>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</si>
  <si>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</si>
  <si>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</si>
  <si>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</si>
  <si>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</si>
  <si>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</si>
  <si>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</si>
  <si>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</si>
  <si>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</si>
  <si>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</si>
  <si>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</si>
  <si>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</si>
  <si>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</si>
  <si>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</si>
  <si>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</si>
  <si>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</si>
  <si>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</si>
  <si>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</si>
  <si>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</si>
  <si>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</si>
  <si>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</si>
  <si>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</si>
  <si>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</si>
  <si>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</si>
  <si>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</si>
  <si>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</si>
  <si>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</si>
  <si>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</si>
  <si>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</si>
  <si>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</si>
  <si>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</si>
  <si>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</si>
  <si>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</si>
  <si>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</si>
  <si>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</si>
  <si>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</si>
  <si>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</si>
  <si>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</si>
  <si>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</si>
  <si>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</si>
  <si>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</si>
  <si>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</si>
  <si>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</si>
  <si>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</si>
  <si>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</si>
  <si>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</si>
  <si>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</si>
  <si>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</si>
  <si>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</si>
  <si>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</si>
  <si>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</si>
  <si>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</si>
  <si>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</si>
  <si>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</si>
  <si>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</si>
  <si>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</si>
  <si>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</si>
  <si>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</si>
  <si>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</si>
  <si>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</si>
  <si>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</si>
  <si>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</si>
  <si>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</si>
  <si>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</si>
  <si>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</si>
  <si>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</si>
  <si>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</si>
  <si>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</si>
  <si>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</si>
  <si>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</si>
  <si>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</si>
  <si>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</si>
  <si>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</si>
  <si>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</si>
  <si>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</si>
  <si>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</si>
  <si>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</si>
  <si>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</si>
  <si>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</si>
  <si>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</si>
  <si>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</si>
  <si>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</si>
  <si>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</si>
  <si>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</si>
  <si>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</si>
  <si>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</si>
  <si>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</si>
  <si>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</si>
  <si>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</si>
  <si>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</si>
  <si>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</si>
  <si>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</si>
  <si>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</si>
  <si>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</si>
  <si>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</si>
  <si>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</si>
  <si>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</si>
  <si>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</si>
  <si>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</si>
  <si>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</si>
  <si>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</si>
  <si>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</si>
  <si>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</si>
  <si>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</si>
  <si>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</si>
  <si>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</si>
  <si>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</si>
  <si>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</si>
  <si>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</si>
  <si>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</si>
  <si>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</si>
  <si>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</si>
  <si>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</si>
  <si>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</si>
  <si>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</si>
  <si>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</si>
  <si>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</si>
  <si>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</si>
  <si>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</si>
  <si>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</si>
  <si>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</si>
  <si>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</si>
  <si>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</si>
  <si>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</si>
  <si>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</si>
  <si>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</si>
  <si>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</si>
  <si>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</si>
  <si>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</si>
  <si>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</si>
  <si>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</si>
  <si>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</si>
  <si>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</si>
  <si>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</si>
  <si>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</si>
  <si>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</si>
  <si>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</si>
  <si>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</si>
  <si>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</si>
  <si>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</si>
  <si>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</si>
  <si>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</si>
  <si>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</si>
  <si>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</si>
  <si>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</si>
  <si>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</si>
  <si>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</si>
  <si>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</si>
  <si>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</si>
  <si>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</si>
  <si>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</si>
  <si>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</si>
  <si>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</si>
  <si>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</si>
  <si>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</si>
  <si>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</si>
  <si>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</si>
  <si>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</si>
  <si>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</si>
  <si>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</si>
  <si>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</si>
  <si>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</si>
  <si>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</si>
  <si>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</si>
  <si>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</si>
  <si>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</si>
  <si>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</si>
  <si>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</si>
  <si>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</si>
  <si>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</si>
  <si>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</si>
  <si>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</si>
  <si>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</si>
  <si>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</si>
  <si>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</si>
  <si>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</si>
  <si>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</si>
  <si>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</si>
  <si>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</si>
  <si>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</si>
  <si>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</si>
  <si>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</si>
  <si>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</si>
  <si>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</si>
  <si>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</si>
  <si>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</si>
  <si>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</si>
  <si>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</si>
  <si>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</si>
  <si>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</si>
  <si>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</si>
  <si>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</si>
  <si>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</si>
  <si>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</si>
  <si>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</si>
  <si>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</si>
  <si>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</si>
  <si>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</si>
  <si>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</si>
  <si>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</si>
  <si>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</si>
  <si>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</si>
  <si>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</si>
  <si>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</si>
  <si>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</si>
  <si>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</si>
  <si>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</si>
  <si>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</si>
  <si>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</si>
  <si>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</si>
  <si>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</si>
  <si>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</si>
  <si>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</si>
  <si>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</si>
  <si>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</si>
  <si>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</si>
  <si>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</si>
  <si>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</si>
  <si>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</si>
  <si>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</si>
  <si>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</si>
  <si>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</si>
  <si>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</si>
  <si>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</si>
  <si>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</si>
  <si>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</si>
  <si>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</si>
  <si>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</si>
  <si>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</si>
  <si>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</si>
  <si>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</si>
  <si>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</si>
  <si>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INSTITUTO DE PLANEACIÓN DE GUANAJUATO,GTO.</t>
  </si>
  <si>
    <t>Correspondiente del 1 de Enero al AL 31 DE DICIEMBRE DEL 2018</t>
  </si>
  <si>
    <t>INSTITUTO MUNICIPAL DE PLANEACIÓN DE GUANAJUATO, GTO.</t>
  </si>
  <si>
    <t>ANEXO 1 DE LA NOTA ESF-03-2018</t>
  </si>
  <si>
    <t>DE DESGLOSE</t>
  </si>
  <si>
    <t>INFORMACIÓN CONTABLE</t>
  </si>
  <si>
    <t>1123    DEUDORES DIVERSOS POR COBRAR A CORTO PLAZO</t>
  </si>
  <si>
    <t>NOTA:   ESF-03</t>
  </si>
  <si>
    <t>CUENTA</t>
  </si>
  <si>
    <t>NOMBRE DE LA CUENTA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</si>
  <si>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</si>
  <si>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</si>
  <si>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</si>
  <si>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</si>
  <si>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</si>
  <si>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</si>
  <si>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</si>
  <si>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0112300001</t>
  </si>
  <si>
    <t>Laura Daniela Morril Ortiz</t>
  </si>
  <si>
    <t>CH-142 para pago de gastos varios.</t>
  </si>
  <si>
    <t>Monto por depurar de la comprobación del gasto.</t>
  </si>
  <si>
    <t>Karla Hernández Gutiérrez</t>
  </si>
  <si>
    <t>Varios cheques emitidos para cubrir gastos por concepto de pago de servicios generales, gasolina, estacionamientos, avituallamiento y diversos de operación de la oficina</t>
  </si>
  <si>
    <t>José Jesús Blanco Hernandez</t>
  </si>
  <si>
    <t>CH-138 para pago de gastos varios.</t>
  </si>
  <si>
    <t>Héctor Raul Martínez Manrique</t>
  </si>
  <si>
    <t>Varios cheques emitidos para cubrir gastos por concepto de pago de servicios generales, pasajes, gasolina, impuestos sobre nómina,estacionamientos, avituallamiento y diversos de operación de la oficina</t>
  </si>
  <si>
    <t>Martha Guadalupe Guevara Brunel</t>
  </si>
  <si>
    <t>Lucía Villa Ramírez</t>
  </si>
  <si>
    <t xml:space="preserve">CHS-175, 191 y 200 por concepto de pagos por compra de avituallamiento para la oficina y un estante. </t>
  </si>
  <si>
    <t>María Esther Arteaga Rodríguez</t>
  </si>
  <si>
    <t>CH-193, 204 para cubrir pagos or concepto de trabajos de tablarroca e impuestos de I.S.R. de los meses enero, febrero y marzo del 2015 y Diciembre 2016</t>
  </si>
  <si>
    <t>Jose María Aispuru Trueba</t>
  </si>
  <si>
    <t>CH-184 por concepto de pago de viaticos</t>
  </si>
  <si>
    <t>Hortencia Ramírez Vázquez</t>
  </si>
  <si>
    <t>CH-203 para cubrir gastos de operación de la oficina</t>
  </si>
  <si>
    <t>Funcionarios y Empleados</t>
  </si>
  <si>
    <t>0112300003</t>
  </si>
  <si>
    <t>Karla Hernández Gutierrez</t>
  </si>
  <si>
    <t>Alfredo Arredondo Pérez</t>
  </si>
  <si>
    <t>Pago de gastos por concepto de servicios generales polizas de seguros, avituallamientos y gastos de operación de la oficina entre otros y ajustes según acta de sesion de Ayuntamiento de fecha 30 de septiembre de 2013</t>
  </si>
  <si>
    <t>Cheque emitido para cubrir gastos por concepto de pago de servicios generales, pasajes, gasolina, impuestos sobre nómina,estacionamientos, avituallamiento y diversos de operación de la oficina</t>
  </si>
  <si>
    <t xml:space="preserve">Gastos a comprobar para cubrir diversos gastos de operación de oficina. </t>
  </si>
  <si>
    <t>Comprobacion de gastos por compra de café para la oficina ygastos de transporte de personal</t>
  </si>
  <si>
    <t>Varios cheques emitidos para cubrir gastos por concepto de pago de servicios generales, avituallamiento y diversos de operación de la oficina</t>
  </si>
  <si>
    <t>Gastos por Comprobar</t>
  </si>
  <si>
    <t>TOTAL_1123</t>
  </si>
  <si>
    <t>0112500001</t>
  </si>
  <si>
    <t>Gstos a comprobar para cubrir gastos por concepto de pago de servicios generales, avituallamiento y diversos de operación de la oficina</t>
  </si>
  <si>
    <t>Magdalena Vargas Suárez</t>
  </si>
  <si>
    <t>Creación de Fondo Fijo para gastos menores de oficina.</t>
  </si>
  <si>
    <t>Se solicita reembolso mediante comprobación de gastos ejercidos.</t>
  </si>
  <si>
    <t>TOTAL_1125</t>
  </si>
  <si>
    <t>1126    PRÉSTAMOS OTORGADOS A CORTO PLAZO</t>
  </si>
  <si>
    <t>NO APLICA</t>
  </si>
  <si>
    <t>TOTAL_1126</t>
  </si>
  <si>
    <t>1129    OTROS DERECHOS A RECIBIR EFECTIVO O EQUIVALENTES A CORTO PLAZO</t>
  </si>
  <si>
    <t>TOTAL_1129</t>
  </si>
  <si>
    <t>1131    DERECHOS A RECIBIR BIENES O SERVICIOS</t>
  </si>
  <si>
    <t>0113100001</t>
  </si>
  <si>
    <t>Qualitas Compañía de Seguros</t>
  </si>
  <si>
    <t>Anticipo póliza de seguros del vehículo del IMPLAN</t>
  </si>
  <si>
    <t>Pendiente transferencia de ampliación de recursos en la partida.</t>
  </si>
  <si>
    <t>TOTAL_1131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</si>
  <si>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</si>
  <si>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</si>
  <si>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</si>
  <si>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</si>
  <si>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</si>
  <si>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</si>
  <si>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</si>
  <si>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</si>
  <si>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Director General del IMPLAN Guanajuato</t>
  </si>
  <si>
    <t>DEL 1 DE ENERO AL 31 DE DICIEMBRE DE 2018</t>
  </si>
  <si>
    <t>ARQ. RAMÓN GONZALEZ FLORES</t>
  </si>
  <si>
    <t>ARQ. RAMÓN GONZÁLEZ FLORES</t>
  </si>
  <si>
    <t xml:space="preserve">                                                       __________________________________________</t>
  </si>
  <si>
    <t xml:space="preserve">                                                     </t>
  </si>
  <si>
    <t xml:space="preserve">                       ______________________________________________</t>
  </si>
  <si>
    <t>Directorr General del IMPLAN Guanajuato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</si>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</sst>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8" fillId="0" borderId="0" xfId="0" applyNumberFormat="1" applyFont="1"/>
    <xf numFmtId="0" fontId="8" fillId="0" borderId="0" xfId="0" applyFont="1" applyAlignment="1">
      <alignment horizontal="justify" vertical="center" wrapText="1"/>
    </xf>
    <xf numFmtId="0" fontId="5" fillId="10" borderId="26" xfId="2" applyFont="1" applyFill="1" applyBorder="1" applyAlignment="1">
      <alignment horizontal="left" vertical="top"/>
    </xf>
    <xf numFmtId="0" fontId="2" fillId="10" borderId="26" xfId="2" applyFont="1" applyFill="1" applyBorder="1" applyAlignment="1">
      <alignment horizontal="left" vertical="top" wrapText="1"/>
    </xf>
    <xf numFmtId="4" fontId="8" fillId="0" borderId="26" xfId="0" applyNumberFormat="1" applyFont="1" applyBorder="1"/>
    <xf numFmtId="4" fontId="8" fillId="0" borderId="26" xfId="0" applyNumberFormat="1" applyFont="1" applyBorder="1" applyAlignment="1">
      <alignment horizontal="left" wrapText="1"/>
    </xf>
    <xf numFmtId="0" fontId="8" fillId="0" borderId="26" xfId="0" applyFont="1" applyBorder="1" applyAlignment="1">
      <alignment horizontal="justify" vertical="center" wrapText="1"/>
    </xf>
    <xf numFmtId="43" fontId="2" fillId="10" borderId="26" xfId="1" applyFont="1" applyFill="1" applyBorder="1" applyAlignment="1">
      <alignment horizontal="justify" vertical="center" wrapText="1"/>
    </xf>
    <xf numFmtId="0" fontId="12" fillId="10" borderId="26" xfId="3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/>
    </xf>
    <xf numFmtId="4" fontId="12" fillId="10" borderId="26" xfId="0" applyNumberFormat="1" applyFont="1" applyFill="1" applyBorder="1" applyAlignment="1">
      <alignment horizontal="center" vertical="center"/>
    </xf>
    <xf numFmtId="4" fontId="12" fillId="10" borderId="26" xfId="0" quotePrefix="1" applyNumberFormat="1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vertical="center" wrapText="1"/>
    </xf>
    <xf numFmtId="4" fontId="8" fillId="0" borderId="26" xfId="0" applyNumberFormat="1" applyFont="1" applyFill="1" applyBorder="1" applyAlignment="1">
      <alignment vertical="center" wrapText="1"/>
    </xf>
    <xf numFmtId="4" fontId="8" fillId="0" borderId="26" xfId="1" applyNumberFormat="1" applyFont="1" applyBorder="1" applyAlignment="1">
      <alignment vertical="center" wrapText="1"/>
    </xf>
    <xf numFmtId="43" fontId="8" fillId="0" borderId="26" xfId="1" applyFont="1" applyBorder="1" applyAlignment="1">
      <alignment horizontal="justify" vertical="center" wrapText="1"/>
    </xf>
    <xf numFmtId="0" fontId="25" fillId="11" borderId="26" xfId="0" applyFont="1" applyFill="1" applyBorder="1" applyAlignment="1">
      <alignment wrapText="1"/>
    </xf>
    <xf numFmtId="4" fontId="25" fillId="11" borderId="26" xfId="0" applyNumberFormat="1" applyFont="1" applyFill="1" applyBorder="1" applyAlignment="1">
      <alignment wrapText="1"/>
    </xf>
    <xf numFmtId="4" fontId="25" fillId="11" borderId="26" xfId="0" applyNumberFormat="1" applyFont="1" applyFill="1" applyBorder="1" applyAlignment="1">
      <alignment horizontal="justify" vertical="center" wrapText="1"/>
    </xf>
    <xf numFmtId="49" fontId="26" fillId="0" borderId="27" xfId="0" applyNumberFormat="1" applyFont="1" applyFill="1" applyBorder="1" applyAlignment="1">
      <alignment vertical="center" wrapText="1"/>
    </xf>
    <xf numFmtId="49" fontId="26" fillId="0" borderId="28" xfId="0" applyNumberFormat="1" applyFont="1" applyFill="1" applyBorder="1" applyAlignment="1">
      <alignment vertical="center" wrapText="1"/>
    </xf>
    <xf numFmtId="4" fontId="26" fillId="0" borderId="28" xfId="0" applyNumberFormat="1" applyFont="1" applyFill="1" applyBorder="1" applyAlignment="1">
      <alignment vertical="center" wrapText="1"/>
    </xf>
    <xf numFmtId="0" fontId="8" fillId="0" borderId="28" xfId="0" applyFont="1" applyBorder="1" applyAlignment="1">
      <alignment horizontal="justify" vertical="center" wrapText="1"/>
    </xf>
    <xf numFmtId="43" fontId="8" fillId="0" borderId="29" xfId="1" applyFont="1" applyBorder="1" applyAlignment="1">
      <alignment horizontal="justify" vertical="center" wrapText="1"/>
    </xf>
    <xf numFmtId="0" fontId="12" fillId="2" borderId="26" xfId="0" applyFont="1" applyFill="1" applyBorder="1" applyAlignment="1">
      <alignment wrapText="1"/>
    </xf>
    <xf numFmtId="0" fontId="27" fillId="2" borderId="26" xfId="0" applyFont="1" applyFill="1" applyBorder="1" applyAlignment="1">
      <alignment wrapText="1"/>
    </xf>
    <xf numFmtId="4" fontId="27" fillId="2" borderId="26" xfId="0" applyNumberFormat="1" applyFont="1" applyFill="1" applyBorder="1" applyAlignment="1">
      <alignment wrapText="1"/>
    </xf>
    <xf numFmtId="4" fontId="27" fillId="2" borderId="26" xfId="0" applyNumberFormat="1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justify" vertical="center" wrapText="1"/>
    </xf>
    <xf numFmtId="0" fontId="5" fillId="10" borderId="1" xfId="2" applyFont="1" applyFill="1" applyBorder="1" applyAlignment="1">
      <alignment horizontal="left" vertical="top"/>
    </xf>
    <xf numFmtId="0" fontId="2" fillId="10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>
      <alignment horizontal="left" wrapText="1"/>
    </xf>
    <xf numFmtId="43" fontId="2" fillId="10" borderId="1" xfId="1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wrapText="1"/>
    </xf>
    <xf numFmtId="49" fontId="12" fillId="0" borderId="26" xfId="0" applyNumberFormat="1" applyFont="1" applyFill="1" applyBorder="1" applyAlignment="1">
      <alignment wrapText="1"/>
    </xf>
    <xf numFmtId="4" fontId="8" fillId="0" borderId="26" xfId="0" applyNumberFormat="1" applyFont="1" applyFill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2" fillId="10" borderId="1" xfId="2" applyNumberFormat="1" applyFont="1" applyFill="1" applyBorder="1" applyAlignment="1">
      <alignment horizontal="left" vertical="top" wrapText="1"/>
    </xf>
    <xf numFmtId="4" fontId="12" fillId="2" borderId="26" xfId="0" applyNumberFormat="1" applyFont="1" applyFill="1" applyBorder="1" applyAlignment="1">
      <alignment wrapText="1"/>
    </xf>
    <xf numFmtId="4" fontId="12" fillId="2" borderId="26" xfId="0" applyNumberFormat="1" applyFont="1" applyFill="1" applyBorder="1" applyAlignment="1">
      <alignment horizontal="justify" vertical="center" wrapText="1"/>
    </xf>
    <xf numFmtId="0" fontId="2" fillId="10" borderId="1" xfId="2" applyFont="1" applyFill="1" applyBorder="1" applyAlignment="1">
      <alignment horizontal="left" vertical="top"/>
    </xf>
    <xf numFmtId="0" fontId="12" fillId="10" borderId="30" xfId="3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/>
    </xf>
    <xf numFmtId="4" fontId="12" fillId="10" borderId="30" xfId="0" applyNumberFormat="1" applyFont="1" applyFill="1" applyBorder="1" applyAlignment="1">
      <alignment horizontal="center" vertical="center"/>
    </xf>
    <xf numFmtId="4" fontId="12" fillId="10" borderId="30" xfId="0" quotePrefix="1" applyNumberFormat="1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justify" vertical="center" wrapText="1"/>
    </xf>
    <xf numFmtId="49" fontId="12" fillId="0" borderId="30" xfId="0" applyNumberFormat="1" applyFont="1" applyFill="1" applyBorder="1" applyAlignment="1">
      <alignment wrapText="1"/>
    </xf>
    <xf numFmtId="4" fontId="8" fillId="0" borderId="30" xfId="0" applyNumberFormat="1" applyFont="1" applyFill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0" fontId="8" fillId="0" borderId="30" xfId="0" applyFont="1" applyBorder="1" applyAlignment="1">
      <alignment horizontal="justify" vertical="center" wrapText="1"/>
    </xf>
    <xf numFmtId="49" fontId="8" fillId="0" borderId="30" xfId="0" applyNumberFormat="1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4" fontId="12" fillId="2" borderId="30" xfId="0" applyNumberFormat="1" applyFont="1" applyFill="1" applyBorder="1" applyAlignment="1">
      <alignment wrapText="1"/>
    </xf>
    <xf numFmtId="4" fontId="12" fillId="2" borderId="30" xfId="0" applyNumberFormat="1" applyFont="1" applyFill="1" applyBorder="1" applyAlignment="1">
      <alignment horizontal="justify" vertical="center" wrapText="1"/>
    </xf>
    <xf numFmtId="0" fontId="3" fillId="0" borderId="24" xfId="3" applyFont="1" applyBorder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4" fontId="8" fillId="0" borderId="0" xfId="0" applyNumberFormat="1" applyFont="1" applyBorder="1"/>
    <xf numFmtId="0" fontId="8" fillId="0" borderId="0" xfId="0" applyFont="1" applyBorder="1" applyAlignment="1">
      <alignment horizontal="justify" vertical="center" wrapText="1"/>
    </xf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5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4" fillId="0" borderId="0" xfId="9" applyFont="1" applyAlignment="1">
      <alignment horizontal="justify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38101</xdr:rowOff>
    </xdr:from>
    <xdr:to>
      <xdr:col>7</xdr:col>
      <xdr:colOff>1009650</xdr:colOff>
      <xdr:row>0</xdr:row>
      <xdr:rowOff>590551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38101"/>
          <a:ext cx="14287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66675</xdr:rowOff>
    </xdr:from>
    <xdr:to>
      <xdr:col>3</xdr:col>
      <xdr:colOff>1571625</xdr:colOff>
      <xdr:row>0</xdr:row>
      <xdr:rowOff>628650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66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95250</xdr:rowOff>
    </xdr:from>
    <xdr:to>
      <xdr:col>9</xdr:col>
      <xdr:colOff>790575</xdr:colOff>
      <xdr:row>0</xdr:row>
      <xdr:rowOff>657225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95250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1457325</xdr:colOff>
      <xdr:row>0</xdr:row>
      <xdr:rowOff>104775</xdr:rowOff>
    </xdr:from>
    <xdr:to>
      <xdr:col>9</xdr:col>
      <xdr:colOff>1200150</xdr:colOff>
      <xdr:row>4</xdr:row>
      <xdr:rowOff>95250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047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857250</xdr:colOff>
      <xdr:row>2</xdr:row>
      <xdr:rowOff>152400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1428750</xdr:colOff>
      <xdr:row>6</xdr:row>
      <xdr:rowOff>47625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47625</xdr:rowOff>
    </xdr:from>
    <xdr:to>
      <xdr:col>4</xdr:col>
      <xdr:colOff>1019175</xdr:colOff>
      <xdr:row>0</xdr:row>
      <xdr:rowOff>552450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7625"/>
          <a:ext cx="14287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1428750</xdr:colOff>
      <xdr:row>11</xdr:row>
      <xdr:rowOff>133350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0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85725</xdr:rowOff>
    </xdr:from>
    <xdr:to>
      <xdr:col>4</xdr:col>
      <xdr:colOff>1162050</xdr:colOff>
      <xdr:row>0</xdr:row>
      <xdr:rowOff>590550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85725"/>
          <a:ext cx="14287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1428750</xdr:colOff>
      <xdr:row>7</xdr:row>
      <xdr:rowOff>47625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66675</xdr:rowOff>
    </xdr:from>
    <xdr:to>
      <xdr:col>3</xdr:col>
      <xdr:colOff>933450</xdr:colOff>
      <xdr:row>0</xdr:row>
      <xdr:rowOff>628650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666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218" t="s">
        <v>627</v>
      </c>
      <c r="B1" s="218"/>
      <c r="C1" s="73"/>
      <c r="D1" s="70" t="s">
        <v>288</v>
      </c>
      <c r="E1" s="71">
        <v>2018</v>
      </c>
    </row>
    <row r="2" spans="1:5" ht="18.95" customHeight="1" x14ac:dyDescent="0.2">
      <c r="A2" s="219" t="s">
        <v>625</v>
      </c>
      <c r="B2" s="219"/>
      <c r="C2" s="93"/>
      <c r="D2" s="70" t="s">
        <v>290</v>
      </c>
      <c r="E2" s="73" t="s">
        <v>291</v>
      </c>
    </row>
    <row r="3" spans="1:5" ht="18.95" customHeight="1" x14ac:dyDescent="0.2">
      <c r="A3" s="220" t="s">
        <v>628</v>
      </c>
      <c r="B3" s="22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626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5" sqref="B5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opLeftCell="A4" workbookViewId="0">
      <selection activeCell="A7" sqref="A7"/>
    </sheetView>
  </sheetViews>
  <sheetFormatPr baseColWidth="10" defaultRowHeight="11.25" x14ac:dyDescent="0.2"/>
  <cols>
    <col min="1" max="1" width="1.7109375" style="96" customWidth="1"/>
    <col min="2" max="2" width="65.42578125" style="96" customWidth="1"/>
    <col min="3" max="3" width="20.140625" style="96" customWidth="1"/>
    <col min="4" max="4" width="23.28515625" style="96" customWidth="1"/>
    <col min="5" max="16384" width="11.42578125" style="96"/>
  </cols>
  <sheetData>
    <row r="1" spans="1:4" ht="50.25" customHeight="1" x14ac:dyDescent="0.2"/>
    <row r="2" spans="1:4" ht="50.25" customHeight="1" x14ac:dyDescent="0.2"/>
    <row r="3" spans="1:4" s="94" customFormat="1" ht="18.95" customHeight="1" x14ac:dyDescent="0.25">
      <c r="A3" s="228" t="s">
        <v>629</v>
      </c>
      <c r="B3" s="228"/>
      <c r="C3" s="228"/>
      <c r="D3" s="228"/>
    </row>
    <row r="4" spans="1:4" s="94" customFormat="1" ht="18.95" customHeight="1" x14ac:dyDescent="0.25">
      <c r="A4" s="228" t="s">
        <v>622</v>
      </c>
      <c r="B4" s="228"/>
      <c r="C4" s="228"/>
      <c r="D4" s="228"/>
    </row>
    <row r="5" spans="1:4" s="94" customFormat="1" ht="18.95" customHeight="1" x14ac:dyDescent="0.25">
      <c r="A5" s="228" t="s">
        <v>628</v>
      </c>
      <c r="B5" s="228"/>
      <c r="C5" s="228"/>
      <c r="D5" s="228"/>
    </row>
    <row r="6" spans="1:4" s="97" customFormat="1" ht="18.95" customHeight="1" x14ac:dyDescent="0.2">
      <c r="A6" s="229">
        <v>6</v>
      </c>
      <c r="B6" s="229"/>
      <c r="C6" s="229"/>
      <c r="D6" s="229"/>
    </row>
    <row r="7" spans="1:4" s="95" customFormat="1" x14ac:dyDescent="0.2">
      <c r="A7" s="98"/>
      <c r="B7" s="99"/>
      <c r="C7" s="99"/>
      <c r="D7" s="99"/>
    </row>
    <row r="8" spans="1:4" x14ac:dyDescent="0.2">
      <c r="A8" s="100" t="s">
        <v>146</v>
      </c>
      <c r="B8" s="100"/>
      <c r="C8" s="101"/>
      <c r="D8" s="102">
        <v>4658016.76</v>
      </c>
    </row>
    <row r="9" spans="1:4" x14ac:dyDescent="0.2">
      <c r="B9" s="103"/>
      <c r="C9" s="104"/>
      <c r="D9" s="105"/>
    </row>
    <row r="10" spans="1:4" x14ac:dyDescent="0.2">
      <c r="A10" s="106" t="s">
        <v>145</v>
      </c>
      <c r="B10" s="107"/>
      <c r="C10" s="108"/>
      <c r="D10" s="109">
        <f>SUM(C11:C15)</f>
        <v>0</v>
      </c>
    </row>
    <row r="11" spans="1:4" x14ac:dyDescent="0.2">
      <c r="A11" s="110"/>
      <c r="B11" s="111" t="s">
        <v>144</v>
      </c>
      <c r="C11" s="112">
        <v>0</v>
      </c>
      <c r="D11" s="113"/>
    </row>
    <row r="12" spans="1:4" x14ac:dyDescent="0.2">
      <c r="A12" s="110"/>
      <c r="B12" s="111" t="s">
        <v>143</v>
      </c>
      <c r="C12" s="112">
        <v>0</v>
      </c>
      <c r="D12" s="114"/>
    </row>
    <row r="13" spans="1:4" x14ac:dyDescent="0.2">
      <c r="A13" s="110"/>
      <c r="B13" s="111" t="s">
        <v>142</v>
      </c>
      <c r="C13" s="112">
        <v>0</v>
      </c>
      <c r="D13" s="114"/>
    </row>
    <row r="14" spans="1:4" x14ac:dyDescent="0.2">
      <c r="A14" s="110"/>
      <c r="B14" s="111" t="s">
        <v>141</v>
      </c>
      <c r="C14" s="112">
        <v>0</v>
      </c>
      <c r="D14" s="114"/>
    </row>
    <row r="15" spans="1:4" x14ac:dyDescent="0.2">
      <c r="A15" s="115" t="s">
        <v>140</v>
      </c>
      <c r="B15" s="111"/>
      <c r="C15" s="112">
        <v>0</v>
      </c>
      <c r="D15" s="114"/>
    </row>
    <row r="16" spans="1:4" x14ac:dyDescent="0.2">
      <c r="B16" s="116"/>
      <c r="C16" s="117"/>
      <c r="D16" s="118"/>
    </row>
    <row r="17" spans="1:4" x14ac:dyDescent="0.2">
      <c r="A17" s="106" t="s">
        <v>139</v>
      </c>
      <c r="B17" s="107"/>
      <c r="C17" s="108"/>
      <c r="D17" s="109">
        <f>SUM(C18:C21)</f>
        <v>0</v>
      </c>
    </row>
    <row r="18" spans="1:4" x14ac:dyDescent="0.2">
      <c r="A18" s="110"/>
      <c r="B18" s="111" t="s">
        <v>138</v>
      </c>
      <c r="C18" s="112">
        <v>0</v>
      </c>
      <c r="D18" s="113"/>
    </row>
    <row r="19" spans="1:4" x14ac:dyDescent="0.2">
      <c r="A19" s="110"/>
      <c r="B19" s="111" t="s">
        <v>137</v>
      </c>
      <c r="C19" s="112">
        <v>0</v>
      </c>
      <c r="D19" s="114"/>
    </row>
    <row r="20" spans="1:4" x14ac:dyDescent="0.2">
      <c r="A20" s="110"/>
      <c r="B20" s="111" t="s">
        <v>136</v>
      </c>
      <c r="C20" s="112">
        <v>0</v>
      </c>
      <c r="D20" s="114"/>
    </row>
    <row r="21" spans="1:4" x14ac:dyDescent="0.2">
      <c r="A21" s="115" t="s">
        <v>135</v>
      </c>
      <c r="B21" s="119"/>
      <c r="C21" s="120">
        <v>0</v>
      </c>
      <c r="D21" s="114"/>
    </row>
    <row r="22" spans="1:4" x14ac:dyDescent="0.2">
      <c r="B22" s="121"/>
      <c r="C22" s="122"/>
      <c r="D22" s="118"/>
    </row>
    <row r="23" spans="1:4" x14ac:dyDescent="0.2">
      <c r="A23" s="100" t="s">
        <v>134</v>
      </c>
      <c r="B23" s="100"/>
      <c r="C23" s="123"/>
      <c r="D23" s="102">
        <f>+D8+D10-D17</f>
        <v>4658016.76</v>
      </c>
    </row>
    <row r="31" spans="1:4" x14ac:dyDescent="0.2">
      <c r="B31" s="96" t="s">
        <v>705</v>
      </c>
    </row>
    <row r="32" spans="1:4" x14ac:dyDescent="0.2">
      <c r="B32" s="216" t="s">
        <v>702</v>
      </c>
    </row>
    <row r="33" spans="2:2" x14ac:dyDescent="0.2">
      <c r="B33" s="209" t="s">
        <v>699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workbookViewId="0">
      <selection activeCell="B40" sqref="B40"/>
    </sheetView>
  </sheetViews>
  <sheetFormatPr baseColWidth="10" defaultRowHeight="11.25" x14ac:dyDescent="0.2"/>
  <cols>
    <col min="1" max="1" width="1.7109375" style="96" customWidth="1"/>
    <col min="2" max="2" width="66.140625" style="96" customWidth="1"/>
    <col min="3" max="3" width="29.140625" style="96" customWidth="1"/>
    <col min="4" max="4" width="25.5703125" style="143" customWidth="1"/>
    <col min="5" max="16384" width="11.42578125" style="96"/>
  </cols>
  <sheetData>
    <row r="1" spans="1:4" ht="51" customHeight="1" x14ac:dyDescent="0.2"/>
    <row r="2" spans="1:4" s="124" customFormat="1" ht="18.95" customHeight="1" x14ac:dyDescent="0.25">
      <c r="A2" s="230" t="s">
        <v>627</v>
      </c>
      <c r="B2" s="230"/>
      <c r="C2" s="230"/>
      <c r="D2" s="230"/>
    </row>
    <row r="3" spans="1:4" s="124" customFormat="1" ht="18.95" customHeight="1" x14ac:dyDescent="0.25">
      <c r="A3" s="230" t="s">
        <v>623</v>
      </c>
      <c r="B3" s="230"/>
      <c r="C3" s="230"/>
      <c r="D3" s="230"/>
    </row>
    <row r="4" spans="1:4" s="124" customFormat="1" ht="18.95" customHeight="1" x14ac:dyDescent="0.25">
      <c r="A4" s="230" t="s">
        <v>628</v>
      </c>
      <c r="B4" s="230"/>
      <c r="C4" s="230"/>
      <c r="D4" s="230"/>
    </row>
    <row r="5" spans="1:4" s="125" customFormat="1" x14ac:dyDescent="0.2">
      <c r="A5" s="231"/>
      <c r="B5" s="231"/>
      <c r="C5" s="231"/>
      <c r="D5" s="231"/>
    </row>
    <row r="6" spans="1:4" x14ac:dyDescent="0.2">
      <c r="A6" s="126" t="s">
        <v>168</v>
      </c>
      <c r="B6" s="127"/>
      <c r="C6" s="128"/>
      <c r="D6" s="129">
        <v>4333677.83</v>
      </c>
    </row>
    <row r="7" spans="1:4" x14ac:dyDescent="0.2">
      <c r="A7" s="130"/>
      <c r="B7" s="103"/>
      <c r="C7" s="131"/>
      <c r="D7" s="132"/>
    </row>
    <row r="8" spans="1:4" x14ac:dyDescent="0.2">
      <c r="A8" s="106" t="s">
        <v>167</v>
      </c>
      <c r="B8" s="133"/>
      <c r="C8" s="128"/>
      <c r="D8" s="134">
        <f>SUM(C9:C25)</f>
        <v>0</v>
      </c>
    </row>
    <row r="9" spans="1:4" x14ac:dyDescent="0.2">
      <c r="A9" s="110"/>
      <c r="B9" s="135" t="s">
        <v>166</v>
      </c>
      <c r="C9" s="112">
        <v>0</v>
      </c>
      <c r="D9" s="136"/>
    </row>
    <row r="10" spans="1:4" x14ac:dyDescent="0.2">
      <c r="A10" s="110"/>
      <c r="B10" s="135" t="s">
        <v>165</v>
      </c>
      <c r="C10" s="112">
        <v>0</v>
      </c>
      <c r="D10" s="137"/>
    </row>
    <row r="11" spans="1:4" x14ac:dyDescent="0.2">
      <c r="A11" s="110"/>
      <c r="B11" s="135" t="s">
        <v>164</v>
      </c>
      <c r="C11" s="112">
        <v>0</v>
      </c>
      <c r="D11" s="137"/>
    </row>
    <row r="12" spans="1:4" x14ac:dyDescent="0.2">
      <c r="A12" s="110"/>
      <c r="B12" s="135" t="s">
        <v>163</v>
      </c>
      <c r="C12" s="112">
        <v>0</v>
      </c>
      <c r="D12" s="137"/>
    </row>
    <row r="13" spans="1:4" x14ac:dyDescent="0.2">
      <c r="A13" s="110"/>
      <c r="B13" s="135" t="s">
        <v>162</v>
      </c>
      <c r="C13" s="112">
        <v>0</v>
      </c>
      <c r="D13" s="137"/>
    </row>
    <row r="14" spans="1:4" x14ac:dyDescent="0.2">
      <c r="A14" s="110"/>
      <c r="B14" s="135" t="s">
        <v>161</v>
      </c>
      <c r="C14" s="112">
        <v>0</v>
      </c>
      <c r="D14" s="137"/>
    </row>
    <row r="15" spans="1:4" x14ac:dyDescent="0.2">
      <c r="A15" s="110"/>
      <c r="B15" s="135" t="s">
        <v>160</v>
      </c>
      <c r="C15" s="112">
        <v>0</v>
      </c>
      <c r="D15" s="137"/>
    </row>
    <row r="16" spans="1:4" x14ac:dyDescent="0.2">
      <c r="A16" s="110"/>
      <c r="B16" s="135" t="s">
        <v>159</v>
      </c>
      <c r="C16" s="112">
        <v>0</v>
      </c>
      <c r="D16" s="137"/>
    </row>
    <row r="17" spans="1:4" x14ac:dyDescent="0.2">
      <c r="A17" s="110"/>
      <c r="B17" s="135" t="s">
        <v>158</v>
      </c>
      <c r="C17" s="112">
        <v>0</v>
      </c>
      <c r="D17" s="137"/>
    </row>
    <row r="18" spans="1:4" x14ac:dyDescent="0.2">
      <c r="A18" s="110"/>
      <c r="B18" s="135" t="s">
        <v>157</v>
      </c>
      <c r="C18" s="112">
        <v>0</v>
      </c>
      <c r="D18" s="137"/>
    </row>
    <row r="19" spans="1:4" x14ac:dyDescent="0.2">
      <c r="A19" s="110"/>
      <c r="B19" s="135" t="s">
        <v>156</v>
      </c>
      <c r="C19" s="112">
        <v>0</v>
      </c>
      <c r="D19" s="137"/>
    </row>
    <row r="20" spans="1:4" x14ac:dyDescent="0.2">
      <c r="A20" s="110"/>
      <c r="B20" s="135" t="s">
        <v>155</v>
      </c>
      <c r="C20" s="112">
        <v>0</v>
      </c>
      <c r="D20" s="137"/>
    </row>
    <row r="21" spans="1:4" x14ac:dyDescent="0.2">
      <c r="A21" s="110"/>
      <c r="B21" s="135" t="s">
        <v>154</v>
      </c>
      <c r="C21" s="112">
        <v>0</v>
      </c>
      <c r="D21" s="137"/>
    </row>
    <row r="22" spans="1:4" x14ac:dyDescent="0.2">
      <c r="A22" s="110"/>
      <c r="B22" s="135" t="s">
        <v>153</v>
      </c>
      <c r="C22" s="112">
        <v>0</v>
      </c>
      <c r="D22" s="137"/>
    </row>
    <row r="23" spans="1:4" x14ac:dyDescent="0.2">
      <c r="A23" s="110"/>
      <c r="B23" s="135" t="s">
        <v>152</v>
      </c>
      <c r="C23" s="112">
        <v>0</v>
      </c>
      <c r="D23" s="137"/>
    </row>
    <row r="24" spans="1:4" x14ac:dyDescent="0.2">
      <c r="A24" s="110"/>
      <c r="B24" s="135" t="s">
        <v>151</v>
      </c>
      <c r="C24" s="112">
        <v>0</v>
      </c>
      <c r="D24" s="137"/>
    </row>
    <row r="25" spans="1:4" x14ac:dyDescent="0.2">
      <c r="A25" s="110"/>
      <c r="B25" s="138" t="s">
        <v>150</v>
      </c>
      <c r="C25" s="112">
        <v>0</v>
      </c>
      <c r="D25" s="137"/>
    </row>
    <row r="26" spans="1:4" x14ac:dyDescent="0.2">
      <c r="A26" s="130"/>
      <c r="B26" s="139"/>
      <c r="C26" s="140"/>
      <c r="D26" s="141"/>
    </row>
    <row r="27" spans="1:4" x14ac:dyDescent="0.2">
      <c r="A27" s="106" t="s">
        <v>149</v>
      </c>
      <c r="B27" s="133"/>
      <c r="C27" s="142"/>
      <c r="D27" s="134">
        <f>SUM(C28:C34)</f>
        <v>0</v>
      </c>
    </row>
    <row r="28" spans="1:4" x14ac:dyDescent="0.2">
      <c r="A28" s="110"/>
      <c r="B28" s="135" t="s">
        <v>133</v>
      </c>
      <c r="C28" s="112">
        <v>0</v>
      </c>
      <c r="D28" s="136"/>
    </row>
    <row r="29" spans="1:4" x14ac:dyDescent="0.2">
      <c r="A29" s="110"/>
      <c r="B29" s="135" t="s">
        <v>131</v>
      </c>
      <c r="C29" s="112">
        <v>0</v>
      </c>
      <c r="D29" s="137"/>
    </row>
    <row r="30" spans="1:4" x14ac:dyDescent="0.2">
      <c r="A30" s="110"/>
      <c r="B30" s="135" t="s">
        <v>130</v>
      </c>
      <c r="C30" s="112">
        <v>0</v>
      </c>
      <c r="D30" s="137"/>
    </row>
    <row r="31" spans="1:4" x14ac:dyDescent="0.2">
      <c r="A31" s="110"/>
      <c r="B31" s="135" t="s">
        <v>129</v>
      </c>
      <c r="C31" s="112">
        <v>0</v>
      </c>
      <c r="D31" s="137"/>
    </row>
    <row r="32" spans="1:4" x14ac:dyDescent="0.2">
      <c r="A32" s="110"/>
      <c r="B32" s="135" t="s">
        <v>128</v>
      </c>
      <c r="C32" s="112">
        <v>0</v>
      </c>
      <c r="D32" s="137"/>
    </row>
    <row r="33" spans="1:4" x14ac:dyDescent="0.2">
      <c r="A33" s="110"/>
      <c r="B33" s="135" t="s">
        <v>127</v>
      </c>
      <c r="C33" s="112">
        <v>0</v>
      </c>
      <c r="D33" s="137"/>
    </row>
    <row r="34" spans="1:4" x14ac:dyDescent="0.2">
      <c r="A34" s="110"/>
      <c r="B34" s="138" t="s">
        <v>148</v>
      </c>
      <c r="C34" s="120">
        <v>0</v>
      </c>
      <c r="D34" s="137"/>
    </row>
    <row r="35" spans="1:4" x14ac:dyDescent="0.2">
      <c r="A35" s="130"/>
      <c r="B35" s="139"/>
      <c r="C35" s="140"/>
      <c r="D35" s="141"/>
    </row>
    <row r="36" spans="1:4" x14ac:dyDescent="0.2">
      <c r="A36" s="127" t="s">
        <v>147</v>
      </c>
      <c r="B36" s="127"/>
      <c r="C36" s="128"/>
      <c r="D36" s="129">
        <f>+D6-D8+D27</f>
        <v>4333677.83</v>
      </c>
    </row>
    <row r="42" spans="1:4" x14ac:dyDescent="0.2">
      <c r="B42" s="208"/>
    </row>
    <row r="43" spans="1:4" x14ac:dyDescent="0.2">
      <c r="B43" s="216" t="s">
        <v>702</v>
      </c>
    </row>
    <row r="44" spans="1:4" x14ac:dyDescent="0.2">
      <c r="B44" s="209" t="s">
        <v>699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93" fitToWidth="0" orientation="landscape" horizontalDpi="0" verticalDpi="0" r:id="rId1"/>
  <ignoredErrors>
    <ignoredError sqref="B4:D4 B3:D3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selection activeCell="D56" sqref="D56"/>
    </sheetView>
  </sheetViews>
  <sheetFormatPr baseColWidth="10" defaultColWidth="9.140625" defaultRowHeight="11.25" x14ac:dyDescent="0.2"/>
  <cols>
    <col min="1" max="1" width="10" style="86" customWidth="1"/>
    <col min="2" max="2" width="68.28515625" style="86" customWidth="1"/>
    <col min="3" max="3" width="10.140625" style="86" bestFit="1" customWidth="1"/>
    <col min="4" max="4" width="16.28515625" style="86" bestFit="1" customWidth="1"/>
    <col min="5" max="5" width="16.7109375" style="86" bestFit="1" customWidth="1"/>
    <col min="6" max="6" width="9.28515625" style="86" bestFit="1" customWidth="1"/>
    <col min="7" max="7" width="18" style="86" customWidth="1"/>
    <col min="8" max="8" width="8.85546875" style="86" customWidth="1"/>
    <col min="9" max="9" width="12.140625" style="86" customWidth="1"/>
    <col min="10" max="10" width="15" style="86" customWidth="1"/>
    <col min="11" max="16384" width="9.140625" style="86"/>
  </cols>
  <sheetData>
    <row r="1" spans="1:10" ht="56.25" customHeight="1" x14ac:dyDescent="0.2"/>
    <row r="2" spans="1:10" ht="18.95" customHeight="1" x14ac:dyDescent="0.2">
      <c r="A2" s="227" t="s">
        <v>629</v>
      </c>
      <c r="B2" s="232"/>
      <c r="C2" s="232"/>
      <c r="D2" s="232"/>
      <c r="E2" s="232"/>
      <c r="F2" s="232"/>
      <c r="G2" s="84" t="s">
        <v>288</v>
      </c>
      <c r="H2" s="85">
        <f>'Notas a los Edos Financieros'!E1</f>
        <v>2018</v>
      </c>
    </row>
    <row r="3" spans="1:10" x14ac:dyDescent="0.2">
      <c r="A3" s="227" t="s">
        <v>624</v>
      </c>
      <c r="B3" s="232"/>
      <c r="C3" s="232"/>
      <c r="D3" s="232"/>
      <c r="E3" s="232"/>
      <c r="F3" s="232"/>
      <c r="G3" s="84" t="s">
        <v>290</v>
      </c>
      <c r="H3" s="85" t="str">
        <f>'Notas a los Edos Financieros'!E2</f>
        <v>Trimestral</v>
      </c>
    </row>
    <row r="4" spans="1:10" ht="18.95" customHeight="1" x14ac:dyDescent="0.2">
      <c r="A4" s="233" t="s">
        <v>628</v>
      </c>
      <c r="B4" s="234"/>
      <c r="C4" s="234"/>
      <c r="D4" s="234"/>
      <c r="E4" s="234"/>
      <c r="F4" s="234"/>
      <c r="G4" s="84" t="s">
        <v>292</v>
      </c>
      <c r="H4" s="85">
        <f>'Notas a los Edos Financieros'!E3</f>
        <v>1</v>
      </c>
    </row>
    <row r="5" spans="1:10" x14ac:dyDescent="0.2">
      <c r="A5" s="87" t="s">
        <v>293</v>
      </c>
      <c r="B5" s="88"/>
      <c r="C5" s="88"/>
      <c r="D5" s="88"/>
      <c r="E5" s="88"/>
      <c r="F5" s="88"/>
      <c r="G5" s="88"/>
      <c r="H5" s="88"/>
    </row>
    <row r="7" spans="1:10" x14ac:dyDescent="0.2">
      <c r="A7" s="89" t="s">
        <v>233</v>
      </c>
      <c r="B7" s="89" t="s">
        <v>619</v>
      </c>
      <c r="C7" s="89" t="s">
        <v>270</v>
      </c>
      <c r="D7" s="89" t="s">
        <v>620</v>
      </c>
      <c r="E7" s="89" t="s">
        <v>621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48" spans="1:6" x14ac:dyDescent="0.2">
      <c r="C48" s="91"/>
      <c r="D48" s="91"/>
      <c r="E48" s="91"/>
      <c r="F48" s="91"/>
    </row>
    <row r="49" spans="2:6" x14ac:dyDescent="0.2">
      <c r="C49" s="91"/>
      <c r="D49" s="91"/>
      <c r="E49" s="91"/>
      <c r="F49" s="91"/>
    </row>
    <row r="50" spans="2:6" x14ac:dyDescent="0.2">
      <c r="C50" s="91"/>
      <c r="D50" s="91"/>
      <c r="E50" s="91"/>
      <c r="F50" s="91"/>
    </row>
    <row r="54" spans="2:6" x14ac:dyDescent="0.2">
      <c r="B54" s="208"/>
    </row>
    <row r="55" spans="2:6" x14ac:dyDescent="0.2">
      <c r="B55" s="216" t="s">
        <v>702</v>
      </c>
    </row>
    <row r="56" spans="2:6" x14ac:dyDescent="0.2">
      <c r="B56" s="209" t="s">
        <v>706</v>
      </c>
    </row>
    <row r="57" spans="2:6" x14ac:dyDescent="0.2">
      <c r="B57" s="2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3:F3"/>
    <mergeCell ref="A4:F4"/>
  </mergeCells>
  <pageMargins left="0.7" right="0.7" top="0.75" bottom="0.75" header="0.3" footer="0.3"/>
  <pageSetup scale="66" fitToHeight="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35" t="s">
        <v>40</v>
      </c>
      <c r="B5" s="235"/>
      <c r="C5" s="235"/>
      <c r="D5" s="235"/>
      <c r="E5" s="23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236" t="s">
        <v>44</v>
      </c>
      <c r="C10" s="236"/>
      <c r="D10" s="236"/>
      <c r="E10" s="23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236" t="s">
        <v>48</v>
      </c>
      <c r="C12" s="236"/>
      <c r="D12" s="236"/>
      <c r="E12" s="236"/>
    </row>
    <row r="13" spans="1:8" s="11" customFormat="1" ht="26.1" customHeight="1" x14ac:dyDescent="0.2">
      <c r="A13" s="29" t="s">
        <v>49</v>
      </c>
      <c r="B13" s="236" t="s">
        <v>50</v>
      </c>
      <c r="C13" s="236"/>
      <c r="D13" s="236"/>
      <c r="E13" s="23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237" t="s">
        <v>56</v>
      </c>
      <c r="C22" s="237"/>
      <c r="D22" s="237"/>
      <c r="E22" s="23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showGridLines="0" zoomScaleNormal="100" workbookViewId="0">
      <selection activeCell="B17" sqref="B17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ht="47.25" customHeight="1" x14ac:dyDescent="0.2"/>
    <row r="2" spans="1:8" s="72" customFormat="1" ht="18.95" customHeight="1" x14ac:dyDescent="0.25">
      <c r="A2" s="221" t="s">
        <v>629</v>
      </c>
      <c r="B2" s="222"/>
      <c r="C2" s="222"/>
      <c r="D2" s="222"/>
      <c r="E2" s="222"/>
      <c r="F2" s="222"/>
      <c r="G2" s="70" t="s">
        <v>288</v>
      </c>
      <c r="H2" s="81">
        <v>2018</v>
      </c>
    </row>
    <row r="3" spans="1:8" s="72" customFormat="1" ht="18.95" customHeight="1" x14ac:dyDescent="0.25">
      <c r="A3" s="221" t="s">
        <v>289</v>
      </c>
      <c r="B3" s="222"/>
      <c r="C3" s="222"/>
      <c r="D3" s="222"/>
      <c r="E3" s="222"/>
      <c r="F3" s="222"/>
      <c r="G3" s="70" t="s">
        <v>290</v>
      </c>
      <c r="H3" s="81" t="str">
        <f>'Notas a los Edos Financieros'!E2</f>
        <v>Trimestral</v>
      </c>
    </row>
    <row r="4" spans="1:8" s="72" customFormat="1" ht="18.95" customHeight="1" x14ac:dyDescent="0.25">
      <c r="A4" s="221" t="s">
        <v>628</v>
      </c>
      <c r="B4" s="222"/>
      <c r="C4" s="222"/>
      <c r="D4" s="222"/>
      <c r="E4" s="222"/>
      <c r="F4" s="222"/>
      <c r="G4" s="70" t="s">
        <v>292</v>
      </c>
      <c r="H4" s="81">
        <f>'Notas a los Edos Financieros'!E3</f>
        <v>1</v>
      </c>
    </row>
    <row r="5" spans="1:8" x14ac:dyDescent="0.2">
      <c r="A5" s="74" t="s">
        <v>293</v>
      </c>
      <c r="B5" s="75"/>
      <c r="C5" s="75"/>
      <c r="D5" s="75"/>
      <c r="E5" s="75"/>
      <c r="F5" s="75"/>
      <c r="G5" s="75"/>
      <c r="H5" s="75"/>
    </row>
    <row r="7" spans="1:8" x14ac:dyDescent="0.2">
      <c r="A7" s="75" t="s">
        <v>242</v>
      </c>
      <c r="B7" s="75"/>
      <c r="C7" s="75"/>
      <c r="D7" s="75"/>
      <c r="E7" s="75"/>
      <c r="F7" s="75"/>
      <c r="G7" s="75"/>
      <c r="H7" s="75"/>
    </row>
    <row r="8" spans="1:8" x14ac:dyDescent="0.2">
      <c r="A8" s="77" t="s">
        <v>233</v>
      </c>
      <c r="B8" s="77" t="s">
        <v>229</v>
      </c>
      <c r="C8" s="77" t="s">
        <v>230</v>
      </c>
      <c r="D8" s="77" t="s">
        <v>232</v>
      </c>
      <c r="E8" s="77"/>
      <c r="F8" s="77"/>
      <c r="G8" s="77"/>
      <c r="H8" s="77"/>
    </row>
    <row r="9" spans="1:8" x14ac:dyDescent="0.2">
      <c r="A9" s="78">
        <v>1114</v>
      </c>
      <c r="B9" s="76" t="s">
        <v>294</v>
      </c>
      <c r="C9" s="80">
        <v>0</v>
      </c>
    </row>
    <row r="10" spans="1:8" x14ac:dyDescent="0.2">
      <c r="A10" s="78">
        <v>1115</v>
      </c>
      <c r="B10" s="76" t="s">
        <v>295</v>
      </c>
      <c r="C10" s="80">
        <v>0</v>
      </c>
    </row>
    <row r="11" spans="1:8" x14ac:dyDescent="0.2">
      <c r="A11" s="78">
        <v>1121</v>
      </c>
      <c r="B11" s="76" t="s">
        <v>296</v>
      </c>
      <c r="C11" s="80">
        <v>0</v>
      </c>
    </row>
    <row r="12" spans="1:8" x14ac:dyDescent="0.2">
      <c r="A12" s="78">
        <v>1211</v>
      </c>
      <c r="B12" s="76" t="s">
        <v>297</v>
      </c>
      <c r="C12" s="80">
        <v>0</v>
      </c>
    </row>
    <row r="14" spans="1:8" x14ac:dyDescent="0.2">
      <c r="A14" s="75" t="s">
        <v>243</v>
      </c>
      <c r="B14" s="75"/>
      <c r="C14" s="75"/>
      <c r="D14" s="75"/>
      <c r="E14" s="75"/>
      <c r="F14" s="75"/>
      <c r="G14" s="75"/>
      <c r="H14" s="75"/>
    </row>
    <row r="15" spans="1:8" x14ac:dyDescent="0.2">
      <c r="A15" s="77" t="s">
        <v>233</v>
      </c>
      <c r="B15" s="77" t="s">
        <v>229</v>
      </c>
      <c r="C15" s="77" t="s">
        <v>230</v>
      </c>
      <c r="D15" s="77">
        <v>2017</v>
      </c>
      <c r="E15" s="77">
        <f>D15-1</f>
        <v>2016</v>
      </c>
      <c r="F15" s="77">
        <f>E15-1</f>
        <v>2015</v>
      </c>
      <c r="G15" s="77">
        <f>F15-1</f>
        <v>2014</v>
      </c>
      <c r="H15" s="77" t="s">
        <v>277</v>
      </c>
    </row>
    <row r="16" spans="1:8" x14ac:dyDescent="0.2">
      <c r="A16" s="78">
        <v>1122</v>
      </c>
      <c r="B16" s="76" t="s">
        <v>298</v>
      </c>
      <c r="C16" s="80">
        <v>990533.33</v>
      </c>
      <c r="D16" s="80">
        <v>989753.93</v>
      </c>
      <c r="E16" s="80">
        <v>989753.93</v>
      </c>
      <c r="F16" s="80">
        <v>985309.89</v>
      </c>
      <c r="G16" s="80">
        <v>0</v>
      </c>
    </row>
    <row r="17" spans="1:8" x14ac:dyDescent="0.2">
      <c r="A17" s="78">
        <v>1124</v>
      </c>
      <c r="B17" s="76" t="s">
        <v>707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9" spans="1:8" x14ac:dyDescent="0.2">
      <c r="A19" s="75" t="s">
        <v>244</v>
      </c>
      <c r="B19" s="75"/>
      <c r="C19" s="75"/>
      <c r="D19" s="75"/>
      <c r="E19" s="75"/>
      <c r="F19" s="75"/>
      <c r="G19" s="75"/>
      <c r="H19" s="75"/>
    </row>
    <row r="20" spans="1:8" x14ac:dyDescent="0.2">
      <c r="A20" s="77" t="s">
        <v>233</v>
      </c>
      <c r="B20" s="77" t="s">
        <v>229</v>
      </c>
      <c r="C20" s="77" t="s">
        <v>230</v>
      </c>
      <c r="D20" s="77" t="s">
        <v>299</v>
      </c>
      <c r="E20" s="77" t="s">
        <v>300</v>
      </c>
      <c r="F20" s="77" t="s">
        <v>301</v>
      </c>
      <c r="G20" s="77" t="s">
        <v>302</v>
      </c>
      <c r="H20" s="77" t="s">
        <v>303</v>
      </c>
    </row>
    <row r="21" spans="1:8" x14ac:dyDescent="0.2">
      <c r="A21" s="78">
        <v>1123</v>
      </c>
      <c r="B21" s="76" t="s">
        <v>304</v>
      </c>
      <c r="C21" s="80">
        <v>78822.649999999994</v>
      </c>
      <c r="D21" s="80">
        <v>78822.649999999994</v>
      </c>
      <c r="E21" s="80">
        <v>0</v>
      </c>
      <c r="F21" s="80">
        <v>0</v>
      </c>
      <c r="G21" s="80">
        <v>0</v>
      </c>
    </row>
    <row r="22" spans="1:8" x14ac:dyDescent="0.2">
      <c r="A22" s="78">
        <v>1125</v>
      </c>
      <c r="B22" s="76" t="s">
        <v>305</v>
      </c>
      <c r="C22" s="80">
        <v>5601.08</v>
      </c>
      <c r="D22" s="80">
        <v>5601.08</v>
      </c>
      <c r="E22" s="80">
        <v>0</v>
      </c>
      <c r="F22" s="80">
        <v>0</v>
      </c>
      <c r="G22" s="80">
        <v>0</v>
      </c>
    </row>
    <row r="23" spans="1:8" x14ac:dyDescent="0.2">
      <c r="A23" s="78">
        <v>1131</v>
      </c>
      <c r="B23" s="76" t="s">
        <v>306</v>
      </c>
      <c r="C23" s="80">
        <v>928.67</v>
      </c>
      <c r="D23" s="80">
        <v>928.67</v>
      </c>
      <c r="E23" s="80">
        <v>0</v>
      </c>
      <c r="F23" s="80">
        <v>0</v>
      </c>
      <c r="G23" s="80">
        <v>0</v>
      </c>
    </row>
    <row r="24" spans="1:8" x14ac:dyDescent="0.2">
      <c r="A24" s="78">
        <v>1132</v>
      </c>
      <c r="B24" s="76" t="s">
        <v>307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1133</v>
      </c>
      <c r="B25" s="76" t="s">
        <v>308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1134</v>
      </c>
      <c r="B26" s="76" t="s">
        <v>309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8" x14ac:dyDescent="0.2">
      <c r="A27" s="78">
        <v>1139</v>
      </c>
      <c r="B27" s="76" t="s">
        <v>310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9" spans="1:8" x14ac:dyDescent="0.2">
      <c r="A29" s="75" t="s">
        <v>311</v>
      </c>
      <c r="B29" s="75"/>
      <c r="C29" s="75"/>
      <c r="D29" s="75"/>
      <c r="E29" s="75"/>
      <c r="F29" s="75"/>
      <c r="G29" s="75"/>
      <c r="H29" s="75"/>
    </row>
    <row r="30" spans="1:8" x14ac:dyDescent="0.2">
      <c r="A30" s="77" t="s">
        <v>233</v>
      </c>
      <c r="B30" s="77" t="s">
        <v>229</v>
      </c>
      <c r="C30" s="77" t="s">
        <v>230</v>
      </c>
      <c r="D30" s="77" t="s">
        <v>247</v>
      </c>
      <c r="E30" s="77" t="s">
        <v>246</v>
      </c>
      <c r="F30" s="77" t="s">
        <v>312</v>
      </c>
      <c r="G30" s="77" t="s">
        <v>249</v>
      </c>
      <c r="H30" s="77"/>
    </row>
    <row r="31" spans="1:8" x14ac:dyDescent="0.2">
      <c r="A31" s="78">
        <v>1140</v>
      </c>
      <c r="B31" s="76" t="s">
        <v>313</v>
      </c>
      <c r="C31" s="80">
        <f>SUM(C32:C36)</f>
        <v>0</v>
      </c>
    </row>
    <row r="32" spans="1:8" x14ac:dyDescent="0.2">
      <c r="A32" s="78">
        <v>1141</v>
      </c>
      <c r="B32" s="76" t="s">
        <v>314</v>
      </c>
      <c r="C32" s="80">
        <v>0</v>
      </c>
    </row>
    <row r="33" spans="1:8" x14ac:dyDescent="0.2">
      <c r="A33" s="78">
        <v>1142</v>
      </c>
      <c r="B33" s="76" t="s">
        <v>315</v>
      </c>
      <c r="C33" s="80">
        <v>0</v>
      </c>
    </row>
    <row r="34" spans="1:8" x14ac:dyDescent="0.2">
      <c r="A34" s="78">
        <v>1143</v>
      </c>
      <c r="B34" s="76" t="s">
        <v>316</v>
      </c>
      <c r="C34" s="80">
        <v>0</v>
      </c>
    </row>
    <row r="35" spans="1:8" x14ac:dyDescent="0.2">
      <c r="A35" s="78">
        <v>1144</v>
      </c>
      <c r="B35" s="76" t="s">
        <v>317</v>
      </c>
      <c r="C35" s="80">
        <v>0</v>
      </c>
    </row>
    <row r="36" spans="1:8" x14ac:dyDescent="0.2">
      <c r="A36" s="78">
        <v>1145</v>
      </c>
      <c r="B36" s="76" t="s">
        <v>318</v>
      </c>
      <c r="C36" s="80">
        <v>0</v>
      </c>
    </row>
    <row r="38" spans="1:8" x14ac:dyDescent="0.2">
      <c r="A38" s="75" t="s">
        <v>319</v>
      </c>
      <c r="B38" s="75"/>
      <c r="C38" s="75"/>
      <c r="D38" s="75"/>
      <c r="E38" s="75"/>
      <c r="F38" s="75"/>
      <c r="G38" s="75"/>
      <c r="H38" s="75"/>
    </row>
    <row r="39" spans="1:8" x14ac:dyDescent="0.2">
      <c r="A39" s="77" t="s">
        <v>233</v>
      </c>
      <c r="B39" s="77" t="s">
        <v>229</v>
      </c>
      <c r="C39" s="77" t="s">
        <v>230</v>
      </c>
      <c r="D39" s="77" t="s">
        <v>245</v>
      </c>
      <c r="E39" s="77" t="s">
        <v>248</v>
      </c>
      <c r="F39" s="77" t="s">
        <v>320</v>
      </c>
      <c r="G39" s="77"/>
      <c r="H39" s="77"/>
    </row>
    <row r="40" spans="1:8" x14ac:dyDescent="0.2">
      <c r="A40" s="78">
        <v>1150</v>
      </c>
      <c r="B40" s="76" t="s">
        <v>321</v>
      </c>
      <c r="C40" s="80">
        <f>SUM(C41)</f>
        <v>0</v>
      </c>
    </row>
    <row r="41" spans="1:8" x14ac:dyDescent="0.2">
      <c r="A41" s="78">
        <v>1151</v>
      </c>
      <c r="B41" s="76" t="s">
        <v>322</v>
      </c>
      <c r="C41" s="80">
        <v>0</v>
      </c>
    </row>
    <row r="43" spans="1:8" x14ac:dyDescent="0.2">
      <c r="A43" s="75" t="s">
        <v>250</v>
      </c>
      <c r="B43" s="75"/>
      <c r="C43" s="75"/>
      <c r="D43" s="75"/>
      <c r="E43" s="75"/>
      <c r="F43" s="75"/>
      <c r="G43" s="75"/>
      <c r="H43" s="75"/>
    </row>
    <row r="44" spans="1:8" x14ac:dyDescent="0.2">
      <c r="A44" s="77" t="s">
        <v>233</v>
      </c>
      <c r="B44" s="77" t="s">
        <v>229</v>
      </c>
      <c r="C44" s="77" t="s">
        <v>230</v>
      </c>
      <c r="D44" s="77" t="s">
        <v>232</v>
      </c>
      <c r="E44" s="77" t="s">
        <v>303</v>
      </c>
      <c r="F44" s="77"/>
      <c r="G44" s="77"/>
      <c r="H44" s="77"/>
    </row>
    <row r="45" spans="1:8" x14ac:dyDescent="0.2">
      <c r="A45" s="78">
        <v>1213</v>
      </c>
      <c r="B45" s="76" t="s">
        <v>323</v>
      </c>
      <c r="C45" s="80">
        <v>0</v>
      </c>
    </row>
    <row r="47" spans="1:8" x14ac:dyDescent="0.2">
      <c r="A47" s="75" t="s">
        <v>251</v>
      </c>
      <c r="B47" s="75"/>
      <c r="C47" s="75"/>
      <c r="D47" s="75"/>
      <c r="E47" s="75"/>
      <c r="F47" s="75"/>
      <c r="G47" s="75"/>
      <c r="H47" s="75"/>
    </row>
    <row r="48" spans="1:8" x14ac:dyDescent="0.2">
      <c r="A48" s="77" t="s">
        <v>233</v>
      </c>
      <c r="B48" s="77" t="s">
        <v>229</v>
      </c>
      <c r="C48" s="77" t="s">
        <v>230</v>
      </c>
      <c r="D48" s="77"/>
      <c r="E48" s="77"/>
      <c r="F48" s="77"/>
      <c r="G48" s="77"/>
      <c r="H48" s="77"/>
    </row>
    <row r="49" spans="1:9" x14ac:dyDescent="0.2">
      <c r="A49" s="78">
        <v>1214</v>
      </c>
      <c r="B49" s="76" t="s">
        <v>324</v>
      </c>
      <c r="C49" s="80">
        <v>0</v>
      </c>
    </row>
    <row r="51" spans="1:9" x14ac:dyDescent="0.2">
      <c r="A51" s="75" t="s">
        <v>255</v>
      </c>
      <c r="B51" s="75"/>
      <c r="C51" s="75"/>
      <c r="D51" s="75"/>
      <c r="E51" s="75"/>
      <c r="F51" s="75"/>
      <c r="G51" s="75"/>
      <c r="H51" s="75"/>
      <c r="I51" s="75"/>
    </row>
    <row r="52" spans="1:9" x14ac:dyDescent="0.2">
      <c r="A52" s="77" t="s">
        <v>233</v>
      </c>
      <c r="B52" s="77" t="s">
        <v>229</v>
      </c>
      <c r="C52" s="77" t="s">
        <v>230</v>
      </c>
      <c r="D52" s="77" t="s">
        <v>252</v>
      </c>
      <c r="E52" s="77" t="s">
        <v>253</v>
      </c>
      <c r="F52" s="77" t="s">
        <v>245</v>
      </c>
      <c r="G52" s="77" t="s">
        <v>325</v>
      </c>
      <c r="H52" s="77" t="s">
        <v>254</v>
      </c>
      <c r="I52" s="77" t="s">
        <v>326</v>
      </c>
    </row>
    <row r="53" spans="1:9" x14ac:dyDescent="0.2">
      <c r="A53" s="78">
        <v>1230</v>
      </c>
      <c r="B53" s="76" t="s">
        <v>327</v>
      </c>
      <c r="C53" s="80">
        <f>SUM(C54:C60)</f>
        <v>0</v>
      </c>
      <c r="D53" s="80">
        <f t="shared" ref="D53:E53" si="0">SUM(D54:D60)</f>
        <v>0</v>
      </c>
      <c r="E53" s="80">
        <f t="shared" si="0"/>
        <v>0</v>
      </c>
    </row>
    <row r="54" spans="1:9" x14ac:dyDescent="0.2">
      <c r="A54" s="78">
        <v>1231</v>
      </c>
      <c r="B54" s="76" t="s">
        <v>328</v>
      </c>
      <c r="C54" s="80">
        <v>0</v>
      </c>
      <c r="D54" s="80">
        <v>0</v>
      </c>
      <c r="E54" s="80">
        <v>0</v>
      </c>
    </row>
    <row r="55" spans="1:9" x14ac:dyDescent="0.2">
      <c r="A55" s="78">
        <v>1232</v>
      </c>
      <c r="B55" s="76" t="s">
        <v>329</v>
      </c>
      <c r="C55" s="80">
        <v>0</v>
      </c>
      <c r="D55" s="80">
        <v>0</v>
      </c>
      <c r="E55" s="80">
        <v>0</v>
      </c>
    </row>
    <row r="56" spans="1:9" x14ac:dyDescent="0.2">
      <c r="A56" s="78">
        <v>1233</v>
      </c>
      <c r="B56" s="76" t="s">
        <v>330</v>
      </c>
      <c r="C56" s="80">
        <v>0</v>
      </c>
      <c r="D56" s="80">
        <v>0</v>
      </c>
      <c r="E56" s="80">
        <v>0</v>
      </c>
    </row>
    <row r="57" spans="1:9" x14ac:dyDescent="0.2">
      <c r="A57" s="78">
        <v>1234</v>
      </c>
      <c r="B57" s="76" t="s">
        <v>331</v>
      </c>
      <c r="C57" s="80">
        <v>0</v>
      </c>
      <c r="D57" s="80">
        <v>0</v>
      </c>
      <c r="E57" s="80">
        <v>0</v>
      </c>
    </row>
    <row r="58" spans="1:9" x14ac:dyDescent="0.2">
      <c r="A58" s="78">
        <v>1235</v>
      </c>
      <c r="B58" s="76" t="s">
        <v>332</v>
      </c>
      <c r="C58" s="80">
        <v>0</v>
      </c>
      <c r="D58" s="80">
        <v>0</v>
      </c>
      <c r="E58" s="80">
        <v>0</v>
      </c>
    </row>
    <row r="59" spans="1:9" x14ac:dyDescent="0.2">
      <c r="A59" s="78">
        <v>1236</v>
      </c>
      <c r="B59" s="76" t="s">
        <v>333</v>
      </c>
      <c r="C59" s="80">
        <v>0</v>
      </c>
      <c r="D59" s="80">
        <v>0</v>
      </c>
      <c r="E59" s="80">
        <v>0</v>
      </c>
    </row>
    <row r="60" spans="1:9" x14ac:dyDescent="0.2">
      <c r="A60" s="78">
        <v>1239</v>
      </c>
      <c r="B60" s="76" t="s">
        <v>334</v>
      </c>
      <c r="C60" s="80">
        <v>0</v>
      </c>
      <c r="D60" s="80">
        <v>0</v>
      </c>
      <c r="E60" s="80">
        <v>0</v>
      </c>
    </row>
    <row r="61" spans="1:9" x14ac:dyDescent="0.2">
      <c r="A61" s="78">
        <v>1240</v>
      </c>
      <c r="B61" s="76" t="s">
        <v>335</v>
      </c>
      <c r="C61" s="80">
        <f>SUM(C62:C69)</f>
        <v>139570.71</v>
      </c>
      <c r="D61" s="80">
        <f>SUM(D62:D69)</f>
        <v>0</v>
      </c>
      <c r="E61" s="80">
        <f>SUM(E62:E69)</f>
        <v>-54215.81</v>
      </c>
    </row>
    <row r="62" spans="1:9" x14ac:dyDescent="0.2">
      <c r="A62" s="78">
        <v>1241</v>
      </c>
      <c r="B62" s="76" t="s">
        <v>336</v>
      </c>
      <c r="C62" s="80">
        <v>139570.71</v>
      </c>
      <c r="D62" s="80">
        <v>0</v>
      </c>
      <c r="E62" s="80">
        <v>-54215.81</v>
      </c>
    </row>
    <row r="63" spans="1:9" x14ac:dyDescent="0.2">
      <c r="A63" s="78">
        <v>1242</v>
      </c>
      <c r="B63" s="76" t="s">
        <v>337</v>
      </c>
      <c r="C63" s="80">
        <v>0</v>
      </c>
      <c r="D63" s="80">
        <v>0</v>
      </c>
      <c r="E63" s="80">
        <v>0</v>
      </c>
    </row>
    <row r="64" spans="1:9" x14ac:dyDescent="0.2">
      <c r="A64" s="78">
        <v>1243</v>
      </c>
      <c r="B64" s="76" t="s">
        <v>338</v>
      </c>
      <c r="C64" s="80">
        <v>0</v>
      </c>
      <c r="D64" s="80">
        <v>0</v>
      </c>
      <c r="E64" s="80">
        <v>0</v>
      </c>
    </row>
    <row r="65" spans="1:9" x14ac:dyDescent="0.2">
      <c r="A65" s="78">
        <v>1244</v>
      </c>
      <c r="B65" s="76" t="s">
        <v>339</v>
      </c>
      <c r="C65" s="80">
        <v>0</v>
      </c>
      <c r="D65" s="80">
        <v>0</v>
      </c>
      <c r="E65" s="80">
        <v>0</v>
      </c>
    </row>
    <row r="66" spans="1:9" x14ac:dyDescent="0.2">
      <c r="A66" s="78">
        <v>1245</v>
      </c>
      <c r="B66" s="76" t="s">
        <v>340</v>
      </c>
      <c r="C66" s="80">
        <v>0</v>
      </c>
      <c r="D66" s="80">
        <v>0</v>
      </c>
      <c r="E66" s="80">
        <v>0</v>
      </c>
    </row>
    <row r="67" spans="1:9" x14ac:dyDescent="0.2">
      <c r="A67" s="78">
        <v>1246</v>
      </c>
      <c r="B67" s="76" t="s">
        <v>341</v>
      </c>
      <c r="C67" s="80">
        <v>0</v>
      </c>
      <c r="D67" s="80">
        <v>0</v>
      </c>
      <c r="E67" s="80">
        <v>0</v>
      </c>
    </row>
    <row r="68" spans="1:9" x14ac:dyDescent="0.2">
      <c r="A68" s="78">
        <v>1247</v>
      </c>
      <c r="B68" s="76" t="s">
        <v>342</v>
      </c>
      <c r="C68" s="80">
        <v>0</v>
      </c>
      <c r="D68" s="80">
        <v>0</v>
      </c>
      <c r="E68" s="80">
        <v>0</v>
      </c>
    </row>
    <row r="69" spans="1:9" x14ac:dyDescent="0.2">
      <c r="A69" s="78">
        <v>1248</v>
      </c>
      <c r="B69" s="76" t="s">
        <v>343</v>
      </c>
      <c r="C69" s="80">
        <v>0</v>
      </c>
      <c r="D69" s="80">
        <v>0</v>
      </c>
      <c r="E69" s="80">
        <v>0</v>
      </c>
    </row>
    <row r="71" spans="1:9" x14ac:dyDescent="0.2">
      <c r="A71" s="75" t="s">
        <v>256</v>
      </c>
      <c r="B71" s="75"/>
      <c r="C71" s="75"/>
      <c r="D71" s="75"/>
      <c r="E71" s="75"/>
      <c r="F71" s="75"/>
      <c r="G71" s="75"/>
      <c r="H71" s="75"/>
      <c r="I71" s="75"/>
    </row>
    <row r="72" spans="1:9" x14ac:dyDescent="0.2">
      <c r="A72" s="77" t="s">
        <v>233</v>
      </c>
      <c r="B72" s="77" t="s">
        <v>229</v>
      </c>
      <c r="C72" s="77" t="s">
        <v>230</v>
      </c>
      <c r="D72" s="77" t="s">
        <v>257</v>
      </c>
      <c r="E72" s="77" t="s">
        <v>344</v>
      </c>
      <c r="F72" s="77" t="s">
        <v>245</v>
      </c>
      <c r="G72" s="77" t="s">
        <v>325</v>
      </c>
      <c r="H72" s="77" t="s">
        <v>254</v>
      </c>
      <c r="I72" s="77" t="s">
        <v>326</v>
      </c>
    </row>
    <row r="73" spans="1:9" x14ac:dyDescent="0.2">
      <c r="A73" s="78">
        <v>1250</v>
      </c>
      <c r="B73" s="76" t="s">
        <v>345</v>
      </c>
      <c r="C73" s="80">
        <f>SUM(C74:C78)</f>
        <v>26050</v>
      </c>
      <c r="D73" s="80">
        <f t="shared" ref="D73:E73" si="1">SUM(D74:D78)</f>
        <v>0</v>
      </c>
      <c r="E73" s="80">
        <f t="shared" si="1"/>
        <v>0</v>
      </c>
    </row>
    <row r="74" spans="1:9" x14ac:dyDescent="0.2">
      <c r="A74" s="78">
        <v>1251</v>
      </c>
      <c r="B74" s="76" t="s">
        <v>346</v>
      </c>
      <c r="C74" s="80">
        <v>26050</v>
      </c>
      <c r="D74" s="80">
        <v>0</v>
      </c>
      <c r="E74" s="80">
        <v>0</v>
      </c>
    </row>
    <row r="75" spans="1:9" x14ac:dyDescent="0.2">
      <c r="A75" s="78">
        <v>1252</v>
      </c>
      <c r="B75" s="76" t="s">
        <v>347</v>
      </c>
      <c r="C75" s="80">
        <v>0</v>
      </c>
      <c r="D75" s="80">
        <v>0</v>
      </c>
      <c r="E75" s="80">
        <v>0</v>
      </c>
    </row>
    <row r="76" spans="1:9" x14ac:dyDescent="0.2">
      <c r="A76" s="78">
        <v>1253</v>
      </c>
      <c r="B76" s="76" t="s">
        <v>348</v>
      </c>
      <c r="C76" s="80">
        <v>0</v>
      </c>
      <c r="D76" s="80">
        <v>0</v>
      </c>
      <c r="E76" s="80">
        <v>0</v>
      </c>
    </row>
    <row r="77" spans="1:9" x14ac:dyDescent="0.2">
      <c r="A77" s="78">
        <v>1254</v>
      </c>
      <c r="B77" s="76" t="s">
        <v>349</v>
      </c>
      <c r="C77" s="80">
        <v>0</v>
      </c>
      <c r="D77" s="80">
        <v>0</v>
      </c>
      <c r="E77" s="80">
        <v>0</v>
      </c>
    </row>
    <row r="78" spans="1:9" x14ac:dyDescent="0.2">
      <c r="A78" s="78">
        <v>1259</v>
      </c>
      <c r="B78" s="76" t="s">
        <v>350</v>
      </c>
      <c r="C78" s="80">
        <v>0</v>
      </c>
      <c r="D78" s="80">
        <v>0</v>
      </c>
      <c r="E78" s="80">
        <v>0</v>
      </c>
    </row>
    <row r="79" spans="1:9" x14ac:dyDescent="0.2">
      <c r="A79" s="78">
        <v>1270</v>
      </c>
      <c r="B79" s="76" t="s">
        <v>351</v>
      </c>
      <c r="C79" s="80">
        <f>SUM(C80:C85)</f>
        <v>0</v>
      </c>
      <c r="D79" s="80">
        <f t="shared" ref="D79:E79" si="2">SUM(D80:D85)</f>
        <v>0</v>
      </c>
      <c r="E79" s="80">
        <f t="shared" si="2"/>
        <v>0</v>
      </c>
    </row>
    <row r="80" spans="1:9" x14ac:dyDescent="0.2">
      <c r="A80" s="78">
        <v>1271</v>
      </c>
      <c r="B80" s="76" t="s">
        <v>352</v>
      </c>
      <c r="C80" s="80">
        <v>0</v>
      </c>
      <c r="D80" s="80">
        <v>0</v>
      </c>
      <c r="E80" s="80">
        <v>0</v>
      </c>
    </row>
    <row r="81" spans="1:8" x14ac:dyDescent="0.2">
      <c r="A81" s="78">
        <v>1272</v>
      </c>
      <c r="B81" s="76" t="s">
        <v>353</v>
      </c>
      <c r="C81" s="80">
        <v>0</v>
      </c>
      <c r="D81" s="80">
        <v>0</v>
      </c>
      <c r="E81" s="80">
        <v>0</v>
      </c>
    </row>
    <row r="82" spans="1:8" x14ac:dyDescent="0.2">
      <c r="A82" s="78">
        <v>1273</v>
      </c>
      <c r="B82" s="76" t="s">
        <v>354</v>
      </c>
      <c r="C82" s="80">
        <v>0</v>
      </c>
      <c r="D82" s="80">
        <v>0</v>
      </c>
      <c r="E82" s="80">
        <v>0</v>
      </c>
    </row>
    <row r="83" spans="1:8" x14ac:dyDescent="0.2">
      <c r="A83" s="78">
        <v>1274</v>
      </c>
      <c r="B83" s="76" t="s">
        <v>355</v>
      </c>
      <c r="C83" s="80">
        <v>0</v>
      </c>
      <c r="D83" s="80">
        <v>0</v>
      </c>
      <c r="E83" s="80">
        <v>0</v>
      </c>
    </row>
    <row r="84" spans="1:8" x14ac:dyDescent="0.2">
      <c r="A84" s="78">
        <v>1275</v>
      </c>
      <c r="B84" s="76" t="s">
        <v>356</v>
      </c>
      <c r="C84" s="80">
        <v>0</v>
      </c>
      <c r="D84" s="80">
        <v>0</v>
      </c>
      <c r="E84" s="80">
        <v>0</v>
      </c>
    </row>
    <row r="85" spans="1:8" x14ac:dyDescent="0.2">
      <c r="A85" s="78">
        <v>1279</v>
      </c>
      <c r="B85" s="76" t="s">
        <v>357</v>
      </c>
      <c r="C85" s="80">
        <v>0</v>
      </c>
      <c r="D85" s="80">
        <v>0</v>
      </c>
      <c r="E85" s="80">
        <v>0</v>
      </c>
    </row>
    <row r="87" spans="1:8" x14ac:dyDescent="0.2">
      <c r="A87" s="75" t="s">
        <v>258</v>
      </c>
      <c r="B87" s="75"/>
      <c r="C87" s="75"/>
      <c r="D87" s="75"/>
      <c r="E87" s="75"/>
      <c r="F87" s="75"/>
      <c r="G87" s="75"/>
      <c r="H87" s="75"/>
    </row>
    <row r="88" spans="1:8" x14ac:dyDescent="0.2">
      <c r="A88" s="77" t="s">
        <v>233</v>
      </c>
      <c r="B88" s="77" t="s">
        <v>229</v>
      </c>
      <c r="C88" s="77" t="s">
        <v>230</v>
      </c>
      <c r="D88" s="77" t="s">
        <v>358</v>
      </c>
      <c r="E88" s="77"/>
      <c r="F88" s="77"/>
      <c r="G88" s="77"/>
      <c r="H88" s="77"/>
    </row>
    <row r="89" spans="1:8" x14ac:dyDescent="0.2">
      <c r="A89" s="78">
        <v>1160</v>
      </c>
      <c r="B89" s="76" t="s">
        <v>359</v>
      </c>
      <c r="C89" s="80">
        <f>SUM(C90:C91)</f>
        <v>0</v>
      </c>
    </row>
    <row r="90" spans="1:8" x14ac:dyDescent="0.2">
      <c r="A90" s="78">
        <v>1161</v>
      </c>
      <c r="B90" s="76" t="s">
        <v>360</v>
      </c>
      <c r="C90" s="80">
        <v>0</v>
      </c>
    </row>
    <row r="91" spans="1:8" x14ac:dyDescent="0.2">
      <c r="A91" s="78">
        <v>1162</v>
      </c>
      <c r="B91" s="76" t="s">
        <v>361</v>
      </c>
      <c r="C91" s="80">
        <v>0</v>
      </c>
    </row>
    <row r="93" spans="1:8" x14ac:dyDescent="0.2">
      <c r="A93" s="75" t="s">
        <v>260</v>
      </c>
      <c r="B93" s="75"/>
      <c r="C93" s="75"/>
      <c r="D93" s="75"/>
      <c r="E93" s="75"/>
      <c r="F93" s="75"/>
      <c r="G93" s="75"/>
      <c r="H93" s="75"/>
    </row>
    <row r="94" spans="1:8" x14ac:dyDescent="0.2">
      <c r="A94" s="77" t="s">
        <v>233</v>
      </c>
      <c r="B94" s="77" t="s">
        <v>229</v>
      </c>
      <c r="C94" s="77" t="s">
        <v>230</v>
      </c>
      <c r="D94" s="77" t="s">
        <v>303</v>
      </c>
      <c r="E94" s="77"/>
      <c r="F94" s="77"/>
      <c r="G94" s="77"/>
      <c r="H94" s="77"/>
    </row>
    <row r="95" spans="1:8" x14ac:dyDescent="0.2">
      <c r="A95" s="78">
        <v>1290</v>
      </c>
      <c r="B95" s="76" t="s">
        <v>362</v>
      </c>
      <c r="C95" s="80">
        <f>SUM(C96:C98)</f>
        <v>0</v>
      </c>
    </row>
    <row r="96" spans="1:8" x14ac:dyDescent="0.2">
      <c r="A96" s="78">
        <v>1291</v>
      </c>
      <c r="B96" s="76" t="s">
        <v>363</v>
      </c>
      <c r="C96" s="80">
        <v>0</v>
      </c>
    </row>
    <row r="97" spans="1:8" x14ac:dyDescent="0.2">
      <c r="A97" s="78">
        <v>1292</v>
      </c>
      <c r="B97" s="76" t="s">
        <v>364</v>
      </c>
      <c r="C97" s="80">
        <v>0</v>
      </c>
    </row>
    <row r="98" spans="1:8" x14ac:dyDescent="0.2">
      <c r="A98" s="78">
        <v>1293</v>
      </c>
      <c r="B98" s="76" t="s">
        <v>365</v>
      </c>
      <c r="C98" s="80">
        <v>0</v>
      </c>
    </row>
    <row r="100" spans="1:8" x14ac:dyDescent="0.2">
      <c r="A100" s="75" t="s">
        <v>261</v>
      </c>
      <c r="B100" s="75"/>
      <c r="C100" s="75"/>
      <c r="D100" s="75"/>
      <c r="E100" s="75"/>
      <c r="F100" s="75"/>
      <c r="G100" s="75"/>
      <c r="H100" s="75"/>
    </row>
    <row r="101" spans="1:8" x14ac:dyDescent="0.2">
      <c r="A101" s="77" t="s">
        <v>233</v>
      </c>
      <c r="B101" s="77" t="s">
        <v>229</v>
      </c>
      <c r="C101" s="77" t="s">
        <v>230</v>
      </c>
      <c r="D101" s="77" t="s">
        <v>299</v>
      </c>
      <c r="E101" s="77" t="s">
        <v>300</v>
      </c>
      <c r="F101" s="77" t="s">
        <v>301</v>
      </c>
      <c r="G101" s="77" t="s">
        <v>366</v>
      </c>
      <c r="H101" s="77" t="s">
        <v>367</v>
      </c>
    </row>
    <row r="102" spans="1:8" x14ac:dyDescent="0.2">
      <c r="A102" s="78">
        <v>2110</v>
      </c>
      <c r="B102" s="76" t="s">
        <v>368</v>
      </c>
      <c r="C102" s="80">
        <f>SUM(C103:C111)</f>
        <v>2232841.2599999998</v>
      </c>
      <c r="D102" s="80">
        <f t="shared" ref="D102:E102" si="3">SUM(D103:D111)</f>
        <v>0</v>
      </c>
      <c r="E102" s="80">
        <f t="shared" si="3"/>
        <v>0</v>
      </c>
      <c r="F102" s="80">
        <v>0</v>
      </c>
      <c r="G102" s="80">
        <v>0</v>
      </c>
    </row>
    <row r="103" spans="1:8" x14ac:dyDescent="0.2">
      <c r="A103" s="78">
        <v>2111</v>
      </c>
      <c r="B103" s="76" t="s">
        <v>369</v>
      </c>
      <c r="C103" s="80">
        <v>247861.26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2112</v>
      </c>
      <c r="B104" s="76" t="s">
        <v>370</v>
      </c>
      <c r="C104" s="80">
        <v>273210.78999999998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2113</v>
      </c>
      <c r="B105" s="76" t="s">
        <v>371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2114</v>
      </c>
      <c r="B106" s="76" t="s">
        <v>372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2115</v>
      </c>
      <c r="B107" s="76" t="s">
        <v>373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2116</v>
      </c>
      <c r="B108" s="76" t="s">
        <v>374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2117</v>
      </c>
      <c r="B109" s="76" t="s">
        <v>375</v>
      </c>
      <c r="C109" s="80">
        <v>123815.67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2118</v>
      </c>
      <c r="B110" s="76" t="s">
        <v>376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2119</v>
      </c>
      <c r="B111" s="76" t="s">
        <v>377</v>
      </c>
      <c r="C111" s="80">
        <v>1587953.54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2120</v>
      </c>
      <c r="B112" s="76" t="s">
        <v>378</v>
      </c>
      <c r="C112" s="80">
        <f>SUM(C113:C115)</f>
        <v>0</v>
      </c>
      <c r="D112" s="80">
        <f t="shared" ref="D112:E112" si="4">SUM(D113:D115)</f>
        <v>0</v>
      </c>
      <c r="E112" s="80">
        <f t="shared" si="4"/>
        <v>0</v>
      </c>
      <c r="F112" s="80">
        <v>0</v>
      </c>
      <c r="G112" s="80">
        <v>0</v>
      </c>
    </row>
    <row r="113" spans="1:8" x14ac:dyDescent="0.2">
      <c r="A113" s="78">
        <v>2121</v>
      </c>
      <c r="B113" s="76" t="s">
        <v>379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2122</v>
      </c>
      <c r="B114" s="76" t="s">
        <v>380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A115" s="78">
        <v>2129</v>
      </c>
      <c r="B115" s="76" t="s">
        <v>381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7" spans="1:8" x14ac:dyDescent="0.2">
      <c r="A117" s="75" t="s">
        <v>262</v>
      </c>
      <c r="B117" s="75"/>
      <c r="C117" s="75"/>
      <c r="D117" s="75"/>
      <c r="E117" s="75"/>
      <c r="F117" s="75"/>
      <c r="G117" s="75"/>
      <c r="H117" s="75"/>
    </row>
    <row r="118" spans="1:8" x14ac:dyDescent="0.2">
      <c r="A118" s="77" t="s">
        <v>233</v>
      </c>
      <c r="B118" s="77" t="s">
        <v>229</v>
      </c>
      <c r="C118" s="77" t="s">
        <v>230</v>
      </c>
      <c r="D118" s="77" t="s">
        <v>234</v>
      </c>
      <c r="E118" s="77" t="s">
        <v>303</v>
      </c>
      <c r="F118" s="77"/>
      <c r="G118" s="77"/>
      <c r="H118" s="77"/>
    </row>
    <row r="119" spans="1:8" x14ac:dyDescent="0.2">
      <c r="A119" s="78">
        <v>2160</v>
      </c>
      <c r="B119" s="76" t="s">
        <v>382</v>
      </c>
      <c r="C119" s="80">
        <f>SUM(C120:C125)</f>
        <v>0</v>
      </c>
    </row>
    <row r="120" spans="1:8" x14ac:dyDescent="0.2">
      <c r="A120" s="78">
        <v>2161</v>
      </c>
      <c r="B120" s="76" t="s">
        <v>383</v>
      </c>
      <c r="C120" s="80">
        <v>0</v>
      </c>
    </row>
    <row r="121" spans="1:8" x14ac:dyDescent="0.2">
      <c r="A121" s="78">
        <v>2162</v>
      </c>
      <c r="B121" s="76" t="s">
        <v>384</v>
      </c>
      <c r="C121" s="80">
        <v>0</v>
      </c>
    </row>
    <row r="122" spans="1:8" x14ac:dyDescent="0.2">
      <c r="A122" s="78">
        <v>2163</v>
      </c>
      <c r="B122" s="76" t="s">
        <v>385</v>
      </c>
      <c r="C122" s="80">
        <v>0</v>
      </c>
    </row>
    <row r="123" spans="1:8" x14ac:dyDescent="0.2">
      <c r="A123" s="78">
        <v>2164</v>
      </c>
      <c r="B123" s="76" t="s">
        <v>386</v>
      </c>
      <c r="C123" s="80">
        <v>0</v>
      </c>
    </row>
    <row r="124" spans="1:8" x14ac:dyDescent="0.2">
      <c r="A124" s="78">
        <v>2165</v>
      </c>
      <c r="B124" s="76" t="s">
        <v>387</v>
      </c>
      <c r="C124" s="80">
        <v>0</v>
      </c>
    </row>
    <row r="125" spans="1:8" x14ac:dyDescent="0.2">
      <c r="A125" s="78">
        <v>2166</v>
      </c>
      <c r="B125" s="76" t="s">
        <v>388</v>
      </c>
      <c r="C125" s="80">
        <v>0</v>
      </c>
    </row>
    <row r="126" spans="1:8" x14ac:dyDescent="0.2">
      <c r="A126" s="78">
        <v>2250</v>
      </c>
      <c r="B126" s="76" t="s">
        <v>389</v>
      </c>
      <c r="C126" s="80">
        <f>SUM(C127:C132)</f>
        <v>0</v>
      </c>
    </row>
    <row r="127" spans="1:8" x14ac:dyDescent="0.2">
      <c r="A127" s="78">
        <v>2251</v>
      </c>
      <c r="B127" s="76" t="s">
        <v>390</v>
      </c>
      <c r="C127" s="80">
        <v>0</v>
      </c>
    </row>
    <row r="128" spans="1:8" x14ac:dyDescent="0.2">
      <c r="A128" s="78">
        <v>2252</v>
      </c>
      <c r="B128" s="76" t="s">
        <v>391</v>
      </c>
      <c r="C128" s="80">
        <v>0</v>
      </c>
    </row>
    <row r="129" spans="1:8" x14ac:dyDescent="0.2">
      <c r="A129" s="78">
        <v>2253</v>
      </c>
      <c r="B129" s="76" t="s">
        <v>392</v>
      </c>
      <c r="C129" s="80">
        <v>0</v>
      </c>
    </row>
    <row r="130" spans="1:8" x14ac:dyDescent="0.2">
      <c r="A130" s="78">
        <v>2254</v>
      </c>
      <c r="B130" s="76" t="s">
        <v>393</v>
      </c>
      <c r="C130" s="80">
        <v>0</v>
      </c>
    </row>
    <row r="131" spans="1:8" x14ac:dyDescent="0.2">
      <c r="A131" s="78">
        <v>2255</v>
      </c>
      <c r="B131" s="76" t="s">
        <v>394</v>
      </c>
      <c r="C131" s="80">
        <v>0</v>
      </c>
    </row>
    <row r="132" spans="1:8" x14ac:dyDescent="0.2">
      <c r="A132" s="78">
        <v>2256</v>
      </c>
      <c r="B132" s="76" t="s">
        <v>395</v>
      </c>
      <c r="C132" s="80">
        <v>0</v>
      </c>
    </row>
    <row r="134" spans="1:8" x14ac:dyDescent="0.2">
      <c r="A134" s="75" t="s">
        <v>263</v>
      </c>
      <c r="B134" s="75"/>
      <c r="C134" s="75"/>
      <c r="D134" s="75"/>
      <c r="E134" s="75"/>
      <c r="F134" s="75"/>
      <c r="G134" s="75"/>
      <c r="H134" s="75"/>
    </row>
    <row r="135" spans="1:8" x14ac:dyDescent="0.2">
      <c r="A135" s="79" t="s">
        <v>233</v>
      </c>
      <c r="B135" s="79" t="s">
        <v>229</v>
      </c>
      <c r="C135" s="79" t="s">
        <v>230</v>
      </c>
      <c r="D135" s="79" t="s">
        <v>234</v>
      </c>
      <c r="E135" s="79" t="s">
        <v>303</v>
      </c>
      <c r="F135" s="79"/>
      <c r="G135" s="79"/>
      <c r="H135" s="79"/>
    </row>
    <row r="136" spans="1:8" x14ac:dyDescent="0.2">
      <c r="A136" s="78">
        <v>2159</v>
      </c>
      <c r="B136" s="76" t="s">
        <v>396</v>
      </c>
      <c r="C136" s="80">
        <v>0</v>
      </c>
    </row>
    <row r="137" spans="1:8" x14ac:dyDescent="0.2">
      <c r="A137" s="78">
        <v>2199</v>
      </c>
      <c r="B137" s="76" t="s">
        <v>397</v>
      </c>
      <c r="C137" s="80">
        <v>0</v>
      </c>
    </row>
    <row r="138" spans="1:8" x14ac:dyDescent="0.2">
      <c r="A138" s="78">
        <v>2240</v>
      </c>
      <c r="B138" s="76" t="s">
        <v>398</v>
      </c>
      <c r="C138" s="80">
        <f>SUM(C139:C141)</f>
        <v>0</v>
      </c>
    </row>
    <row r="139" spans="1:8" x14ac:dyDescent="0.2">
      <c r="A139" s="78">
        <v>2241</v>
      </c>
      <c r="B139" s="76" t="s">
        <v>399</v>
      </c>
      <c r="C139" s="80">
        <v>0</v>
      </c>
    </row>
    <row r="140" spans="1:8" x14ac:dyDescent="0.2">
      <c r="A140" s="78">
        <v>2242</v>
      </c>
      <c r="B140" s="76" t="s">
        <v>400</v>
      </c>
      <c r="C140" s="80">
        <v>0</v>
      </c>
    </row>
    <row r="141" spans="1:8" x14ac:dyDescent="0.2">
      <c r="A141" s="78">
        <v>2249</v>
      </c>
      <c r="B141" s="76" t="s">
        <v>401</v>
      </c>
      <c r="C141" s="80">
        <v>0</v>
      </c>
    </row>
    <row r="148" spans="2:2" x14ac:dyDescent="0.2">
      <c r="B148" s="208"/>
    </row>
    <row r="149" spans="2:2" x14ac:dyDescent="0.2">
      <c r="B149" s="209" t="s">
        <v>702</v>
      </c>
    </row>
    <row r="150" spans="2:2" ht="12.75" x14ac:dyDescent="0.2">
      <c r="B150" s="214" t="s">
        <v>699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6:L192"/>
  <sheetViews>
    <sheetView showGridLines="0" topLeftCell="B1" zoomScaleNormal="100" workbookViewId="0">
      <selection activeCell="J36" sqref="J36"/>
    </sheetView>
  </sheetViews>
  <sheetFormatPr baseColWidth="10" defaultRowHeight="11.25" x14ac:dyDescent="0.2"/>
  <cols>
    <col min="1" max="1" width="3.7109375" style="34" customWidth="1"/>
    <col min="2" max="2" width="18.5703125" style="34" customWidth="1"/>
    <col min="3" max="3" width="36.7109375" style="34" customWidth="1"/>
    <col min="4" max="6" width="13.28515625" style="148" customWidth="1"/>
    <col min="7" max="8" width="11" style="148" customWidth="1"/>
    <col min="9" max="9" width="25.28515625" style="149" customWidth="1"/>
    <col min="10" max="10" width="18.7109375" style="149" customWidth="1"/>
    <col min="11" max="11" width="11.42578125" style="34" customWidth="1"/>
    <col min="12" max="16384" width="11.42578125" style="34"/>
  </cols>
  <sheetData>
    <row r="6" spans="2:11" ht="15.75" x14ac:dyDescent="0.2">
      <c r="B6" s="223" t="s">
        <v>629</v>
      </c>
      <c r="C6" s="224"/>
      <c r="D6" s="224"/>
      <c r="E6" s="224"/>
      <c r="F6" s="224"/>
      <c r="G6" s="224"/>
      <c r="H6" s="224"/>
      <c r="I6" s="224"/>
      <c r="J6" s="224"/>
    </row>
    <row r="7" spans="2:11" ht="12.75" x14ac:dyDescent="0.2">
      <c r="B7" s="225" t="s">
        <v>630</v>
      </c>
      <c r="C7" s="226"/>
      <c r="D7" s="226"/>
      <c r="E7" s="226"/>
      <c r="F7" s="226"/>
      <c r="G7" s="226"/>
      <c r="H7" s="226"/>
      <c r="I7" s="226"/>
      <c r="J7" s="226"/>
    </row>
    <row r="8" spans="2:11" ht="12.75" x14ac:dyDescent="0.2">
      <c r="B8" s="225" t="s">
        <v>700</v>
      </c>
      <c r="C8" s="226"/>
      <c r="D8" s="226"/>
      <c r="E8" s="226"/>
      <c r="F8" s="226"/>
      <c r="G8" s="226"/>
      <c r="H8" s="226"/>
      <c r="I8" s="226"/>
      <c r="J8" s="226"/>
    </row>
    <row r="9" spans="2:11" x14ac:dyDescent="0.2">
      <c r="B9" s="1" t="s">
        <v>631</v>
      </c>
      <c r="K9" s="4"/>
    </row>
    <row r="10" spans="2:11" x14ac:dyDescent="0.2">
      <c r="B10" s="1" t="s">
        <v>632</v>
      </c>
      <c r="K10" s="4"/>
    </row>
    <row r="11" spans="2:11" ht="12.75" x14ac:dyDescent="0.2">
      <c r="B11" s="150" t="s">
        <v>633</v>
      </c>
      <c r="C11" s="151"/>
      <c r="D11" s="152"/>
      <c r="E11" s="152"/>
      <c r="F11" s="153"/>
      <c r="G11" s="153"/>
      <c r="H11" s="152"/>
      <c r="I11" s="154"/>
      <c r="J11" s="155" t="s">
        <v>634</v>
      </c>
    </row>
    <row r="12" spans="2:11" x14ac:dyDescent="0.2">
      <c r="B12" s="156" t="s">
        <v>635</v>
      </c>
      <c r="C12" s="157" t="s">
        <v>636</v>
      </c>
      <c r="D12" s="158" t="s">
        <v>637</v>
      </c>
      <c r="E12" s="158" t="s">
        <v>638</v>
      </c>
      <c r="F12" s="158" t="s">
        <v>639</v>
      </c>
      <c r="G12" s="158" t="s">
        <v>640</v>
      </c>
      <c r="H12" s="159" t="s">
        <v>641</v>
      </c>
      <c r="I12" s="160" t="s">
        <v>642</v>
      </c>
      <c r="J12" s="160" t="s">
        <v>643</v>
      </c>
    </row>
    <row r="13" spans="2:11" ht="22.5" x14ac:dyDescent="0.2">
      <c r="B13" s="161" t="s">
        <v>644</v>
      </c>
      <c r="C13" s="161" t="s">
        <v>645</v>
      </c>
      <c r="D13" s="162">
        <v>75</v>
      </c>
      <c r="E13" s="163">
        <v>75</v>
      </c>
      <c r="F13" s="163"/>
      <c r="G13" s="163"/>
      <c r="H13" s="163"/>
      <c r="I13" s="154" t="s">
        <v>646</v>
      </c>
      <c r="J13" s="164" t="s">
        <v>647</v>
      </c>
    </row>
    <row r="14" spans="2:11" ht="67.5" x14ac:dyDescent="0.2">
      <c r="B14" s="161" t="s">
        <v>644</v>
      </c>
      <c r="C14" s="161" t="s">
        <v>648</v>
      </c>
      <c r="D14" s="162">
        <v>0.95</v>
      </c>
      <c r="E14" s="163">
        <v>0.95</v>
      </c>
      <c r="F14" s="163"/>
      <c r="G14" s="163"/>
      <c r="H14" s="163"/>
      <c r="I14" s="154" t="s">
        <v>649</v>
      </c>
      <c r="J14" s="164" t="s">
        <v>647</v>
      </c>
    </row>
    <row r="15" spans="2:11" ht="22.5" x14ac:dyDescent="0.2">
      <c r="B15" s="161" t="s">
        <v>644</v>
      </c>
      <c r="C15" s="161" t="s">
        <v>650</v>
      </c>
      <c r="D15" s="162">
        <v>350</v>
      </c>
      <c r="E15" s="163">
        <v>350</v>
      </c>
      <c r="F15" s="163"/>
      <c r="G15" s="163"/>
      <c r="H15" s="163"/>
      <c r="I15" s="154" t="s">
        <v>651</v>
      </c>
      <c r="J15" s="164" t="s">
        <v>647</v>
      </c>
    </row>
    <row r="16" spans="2:11" ht="78.75" x14ac:dyDescent="0.2">
      <c r="B16" s="161" t="s">
        <v>644</v>
      </c>
      <c r="C16" s="161" t="s">
        <v>652</v>
      </c>
      <c r="D16" s="162">
        <v>11764.78</v>
      </c>
      <c r="E16" s="163">
        <v>11764.78</v>
      </c>
      <c r="F16" s="163"/>
      <c r="G16" s="163"/>
      <c r="H16" s="163"/>
      <c r="I16" s="154" t="s">
        <v>653</v>
      </c>
      <c r="J16" s="164" t="s">
        <v>647</v>
      </c>
    </row>
    <row r="17" spans="2:11" ht="67.5" x14ac:dyDescent="0.2">
      <c r="B17" s="161" t="s">
        <v>644</v>
      </c>
      <c r="C17" s="161" t="s">
        <v>654</v>
      </c>
      <c r="D17" s="162">
        <v>267.06</v>
      </c>
      <c r="E17" s="163">
        <v>267.06</v>
      </c>
      <c r="F17" s="163"/>
      <c r="G17" s="163"/>
      <c r="H17" s="163"/>
      <c r="I17" s="154" t="s">
        <v>649</v>
      </c>
      <c r="J17" s="164" t="s">
        <v>647</v>
      </c>
    </row>
    <row r="18" spans="2:11" ht="45" x14ac:dyDescent="0.2">
      <c r="B18" s="161" t="s">
        <v>644</v>
      </c>
      <c r="C18" s="161" t="s">
        <v>655</v>
      </c>
      <c r="D18" s="162">
        <v>869.29</v>
      </c>
      <c r="E18" s="163">
        <v>869.29</v>
      </c>
      <c r="F18" s="163"/>
      <c r="G18" s="163"/>
      <c r="H18" s="163"/>
      <c r="I18" s="154" t="s">
        <v>656</v>
      </c>
      <c r="J18" s="164" t="s">
        <v>647</v>
      </c>
    </row>
    <row r="19" spans="2:11" ht="56.25" x14ac:dyDescent="0.2">
      <c r="B19" s="161" t="s">
        <v>644</v>
      </c>
      <c r="C19" s="161" t="s">
        <v>657</v>
      </c>
      <c r="D19" s="162">
        <f>3966+24134.16</f>
        <v>28100.16</v>
      </c>
      <c r="E19" s="162">
        <f>3966+24134.16</f>
        <v>28100.16</v>
      </c>
      <c r="F19" s="163"/>
      <c r="G19" s="163"/>
      <c r="H19" s="163"/>
      <c r="I19" s="154" t="s">
        <v>658</v>
      </c>
      <c r="J19" s="164" t="s">
        <v>647</v>
      </c>
    </row>
    <row r="20" spans="2:11" ht="22.5" x14ac:dyDescent="0.2">
      <c r="B20" s="161" t="s">
        <v>644</v>
      </c>
      <c r="C20" s="161" t="s">
        <v>659</v>
      </c>
      <c r="D20" s="162">
        <v>-717.13</v>
      </c>
      <c r="E20" s="163">
        <v>-717.13</v>
      </c>
      <c r="F20" s="163"/>
      <c r="G20" s="163"/>
      <c r="H20" s="163"/>
      <c r="I20" s="154" t="s">
        <v>660</v>
      </c>
      <c r="J20" s="164" t="s">
        <v>647</v>
      </c>
    </row>
    <row r="21" spans="2:11" ht="22.5" x14ac:dyDescent="0.2">
      <c r="B21" s="161" t="s">
        <v>644</v>
      </c>
      <c r="C21" s="161" t="s">
        <v>661</v>
      </c>
      <c r="D21" s="162">
        <v>542.75</v>
      </c>
      <c r="E21" s="163">
        <v>542.75</v>
      </c>
      <c r="F21" s="163"/>
      <c r="G21" s="163"/>
      <c r="H21" s="163"/>
      <c r="I21" s="154" t="s">
        <v>662</v>
      </c>
      <c r="J21" s="164" t="s">
        <v>647</v>
      </c>
    </row>
    <row r="22" spans="2:11" ht="12" x14ac:dyDescent="0.2">
      <c r="B22" s="165" t="s">
        <v>644</v>
      </c>
      <c r="C22" s="165" t="s">
        <v>663</v>
      </c>
      <c r="D22" s="166">
        <f>SUM(D13:D21)</f>
        <v>41252.860000000008</v>
      </c>
      <c r="E22" s="166">
        <f>SUM(E13:E21)</f>
        <v>41252.860000000008</v>
      </c>
      <c r="F22" s="166">
        <f>SUM(F13:F21)</f>
        <v>0</v>
      </c>
      <c r="G22" s="166">
        <f>SUM(G13:G21)</f>
        <v>0</v>
      </c>
      <c r="H22" s="166">
        <f>SUM(H13:H21)</f>
        <v>0</v>
      </c>
      <c r="I22" s="167"/>
      <c r="J22" s="167"/>
    </row>
    <row r="23" spans="2:11" ht="12.75" x14ac:dyDescent="0.2">
      <c r="B23" s="168"/>
      <c r="C23" s="169"/>
      <c r="D23" s="170"/>
      <c r="E23" s="170"/>
      <c r="F23" s="170"/>
      <c r="G23" s="170"/>
      <c r="H23" s="170"/>
      <c r="I23" s="171"/>
      <c r="J23" s="172"/>
    </row>
    <row r="24" spans="2:11" ht="67.5" x14ac:dyDescent="0.2">
      <c r="B24" s="161" t="s">
        <v>664</v>
      </c>
      <c r="C24" s="161" t="s">
        <v>665</v>
      </c>
      <c r="D24" s="162">
        <v>6211.5</v>
      </c>
      <c r="E24" s="163">
        <v>6211.5</v>
      </c>
      <c r="F24" s="163"/>
      <c r="G24" s="163"/>
      <c r="H24" s="163"/>
      <c r="I24" s="154" t="s">
        <v>649</v>
      </c>
      <c r="J24" s="164" t="s">
        <v>647</v>
      </c>
    </row>
    <row r="25" spans="2:11" ht="78.75" x14ac:dyDescent="0.2">
      <c r="B25" s="161" t="s">
        <v>664</v>
      </c>
      <c r="C25" s="161" t="s">
        <v>666</v>
      </c>
      <c r="D25" s="162">
        <v>20217.150000000001</v>
      </c>
      <c r="E25" s="163">
        <v>20217.150000000001</v>
      </c>
      <c r="F25" s="163"/>
      <c r="G25" s="163"/>
      <c r="H25" s="163"/>
      <c r="I25" s="154" t="s">
        <v>667</v>
      </c>
      <c r="J25" s="164" t="s">
        <v>647</v>
      </c>
    </row>
    <row r="26" spans="2:11" ht="78.75" x14ac:dyDescent="0.2">
      <c r="B26" s="161" t="s">
        <v>664</v>
      </c>
      <c r="C26" s="161" t="s">
        <v>652</v>
      </c>
      <c r="D26" s="162">
        <v>3020.73</v>
      </c>
      <c r="E26" s="163">
        <v>3020.73</v>
      </c>
      <c r="F26" s="163"/>
      <c r="G26" s="163"/>
      <c r="H26" s="163"/>
      <c r="I26" s="154" t="s">
        <v>668</v>
      </c>
      <c r="J26" s="164" t="s">
        <v>647</v>
      </c>
    </row>
    <row r="27" spans="2:11" ht="33.75" x14ac:dyDescent="0.2">
      <c r="B27" s="161" t="s">
        <v>664</v>
      </c>
      <c r="C27" s="161" t="s">
        <v>655</v>
      </c>
      <c r="D27" s="162">
        <v>65.92</v>
      </c>
      <c r="E27" s="163">
        <v>65.92</v>
      </c>
      <c r="F27" s="163"/>
      <c r="G27" s="163"/>
      <c r="H27" s="163"/>
      <c r="I27" s="154" t="s">
        <v>669</v>
      </c>
      <c r="J27" s="164" t="s">
        <v>647</v>
      </c>
    </row>
    <row r="28" spans="2:11" ht="33.75" x14ac:dyDescent="0.2">
      <c r="B28" s="161" t="s">
        <v>664</v>
      </c>
      <c r="C28" s="161" t="s">
        <v>657</v>
      </c>
      <c r="D28" s="162">
        <v>120</v>
      </c>
      <c r="E28" s="163">
        <v>120</v>
      </c>
      <c r="F28" s="163"/>
      <c r="G28" s="163"/>
      <c r="H28" s="163"/>
      <c r="I28" s="154" t="s">
        <v>670</v>
      </c>
      <c r="J28" s="164" t="s">
        <v>647</v>
      </c>
    </row>
    <row r="29" spans="2:11" ht="56.25" x14ac:dyDescent="0.2">
      <c r="B29" s="161" t="s">
        <v>664</v>
      </c>
      <c r="C29" s="161" t="s">
        <v>661</v>
      </c>
      <c r="D29" s="162">
        <v>7934.49</v>
      </c>
      <c r="E29" s="163">
        <v>7934.49</v>
      </c>
      <c r="F29" s="163"/>
      <c r="G29" s="163"/>
      <c r="H29" s="163"/>
      <c r="I29" s="154" t="s">
        <v>671</v>
      </c>
      <c r="J29" s="164" t="s">
        <v>647</v>
      </c>
    </row>
    <row r="30" spans="2:11" ht="12" x14ac:dyDescent="0.2">
      <c r="B30" s="165" t="s">
        <v>644</v>
      </c>
      <c r="C30" s="165" t="s">
        <v>672</v>
      </c>
      <c r="D30" s="166">
        <f>SUM(D24:D29)</f>
        <v>37569.79</v>
      </c>
      <c r="E30" s="166">
        <f t="shared" ref="E30:H30" si="0">SUM(E24:E29)</f>
        <v>37569.79</v>
      </c>
      <c r="F30" s="166">
        <f t="shared" si="0"/>
        <v>0</v>
      </c>
      <c r="G30" s="166">
        <f t="shared" si="0"/>
        <v>0</v>
      </c>
      <c r="H30" s="166">
        <f t="shared" si="0"/>
        <v>0</v>
      </c>
      <c r="I30" s="167"/>
      <c r="J30" s="167"/>
    </row>
    <row r="31" spans="2:11" ht="12.75" x14ac:dyDescent="0.2">
      <c r="B31" s="168"/>
      <c r="C31" s="169"/>
      <c r="D31" s="170"/>
      <c r="E31" s="170"/>
      <c r="F31" s="170"/>
      <c r="G31" s="170"/>
      <c r="H31" s="170"/>
      <c r="I31" s="171"/>
      <c r="J31" s="172"/>
    </row>
    <row r="32" spans="2:11" ht="15" x14ac:dyDescent="0.25">
      <c r="B32" s="173"/>
      <c r="C32" s="174" t="s">
        <v>673</v>
      </c>
      <c r="D32" s="175">
        <f>D22+D30</f>
        <v>78822.650000000009</v>
      </c>
      <c r="E32" s="175">
        <f>E22+E30</f>
        <v>78822.650000000009</v>
      </c>
      <c r="F32" s="175">
        <f>F22+F30</f>
        <v>0</v>
      </c>
      <c r="G32" s="175">
        <f>G22+G30</f>
        <v>0</v>
      </c>
      <c r="H32" s="175">
        <f>H22+H30</f>
        <v>0</v>
      </c>
      <c r="I32" s="176"/>
      <c r="J32" s="176"/>
      <c r="K32" s="148">
        <f>ESF!C21-'Anexo 1 Nota ESF-04 2018'!D32</f>
        <v>0</v>
      </c>
    </row>
    <row r="33" spans="2:10" x14ac:dyDescent="0.2">
      <c r="B33" s="177"/>
      <c r="C33" s="177"/>
      <c r="D33" s="153"/>
      <c r="E33" s="153"/>
      <c r="F33" s="153"/>
      <c r="G33" s="153"/>
      <c r="H33" s="152"/>
      <c r="I33" s="154"/>
      <c r="J33" s="154"/>
    </row>
    <row r="34" spans="2:10" x14ac:dyDescent="0.2">
      <c r="B34" s="156" t="s">
        <v>635</v>
      </c>
      <c r="C34" s="157" t="s">
        <v>636</v>
      </c>
      <c r="D34" s="158" t="s">
        <v>637</v>
      </c>
      <c r="E34" s="158" t="s">
        <v>638</v>
      </c>
      <c r="F34" s="158" t="s">
        <v>639</v>
      </c>
      <c r="G34" s="158" t="s">
        <v>640</v>
      </c>
      <c r="H34" s="159" t="s">
        <v>641</v>
      </c>
      <c r="I34" s="160" t="s">
        <v>642</v>
      </c>
      <c r="J34" s="160" t="s">
        <v>643</v>
      </c>
    </row>
    <row r="35" spans="2:10" ht="56.25" x14ac:dyDescent="0.2">
      <c r="B35" s="178" t="s">
        <v>674</v>
      </c>
      <c r="C35" s="178" t="s">
        <v>648</v>
      </c>
      <c r="D35" s="179">
        <v>2101.08</v>
      </c>
      <c r="E35" s="180">
        <v>2101.08</v>
      </c>
      <c r="F35" s="181"/>
      <c r="G35" s="181"/>
      <c r="H35" s="181"/>
      <c r="I35" s="154" t="s">
        <v>675</v>
      </c>
      <c r="J35" s="164" t="s">
        <v>647</v>
      </c>
    </row>
    <row r="36" spans="2:10" ht="33.75" x14ac:dyDescent="0.2">
      <c r="B36" s="178" t="s">
        <v>674</v>
      </c>
      <c r="C36" s="178" t="s">
        <v>676</v>
      </c>
      <c r="D36" s="179">
        <v>3500</v>
      </c>
      <c r="E36" s="180"/>
      <c r="F36" s="179">
        <v>3500</v>
      </c>
      <c r="G36" s="180"/>
      <c r="H36" s="179"/>
      <c r="I36" s="154" t="s">
        <v>677</v>
      </c>
      <c r="J36" s="154" t="s">
        <v>678</v>
      </c>
    </row>
    <row r="37" spans="2:10" ht="15" x14ac:dyDescent="0.25">
      <c r="B37" s="173"/>
      <c r="C37" s="174" t="s">
        <v>679</v>
      </c>
      <c r="D37" s="175">
        <f>SUM(D35:D36)</f>
        <v>5601.08</v>
      </c>
      <c r="E37" s="175">
        <f>SUM(E35:E36)</f>
        <v>2101.08</v>
      </c>
      <c r="F37" s="175">
        <f>SUM(F35:F36)</f>
        <v>3500</v>
      </c>
      <c r="G37" s="175">
        <f>SUM(G35:G36)</f>
        <v>0</v>
      </c>
      <c r="H37" s="175">
        <f>SUM(H35:H36)</f>
        <v>0</v>
      </c>
      <c r="I37" s="176"/>
      <c r="J37" s="176"/>
    </row>
    <row r="39" spans="2:10" ht="12.75" x14ac:dyDescent="0.2">
      <c r="B39" s="182" t="s">
        <v>680</v>
      </c>
      <c r="C39" s="183"/>
      <c r="F39" s="184"/>
      <c r="G39" s="184"/>
      <c r="J39" s="185" t="s">
        <v>634</v>
      </c>
    </row>
    <row r="40" spans="2:10" x14ac:dyDescent="0.2">
      <c r="B40" s="186"/>
      <c r="C40" s="186"/>
      <c r="D40" s="184"/>
      <c r="E40" s="184"/>
      <c r="F40" s="184"/>
      <c r="G40" s="184"/>
    </row>
    <row r="41" spans="2:10" x14ac:dyDescent="0.2">
      <c r="B41" s="156" t="s">
        <v>635</v>
      </c>
      <c r="C41" s="157" t="s">
        <v>636</v>
      </c>
      <c r="D41" s="158" t="s">
        <v>637</v>
      </c>
      <c r="E41" s="158" t="s">
        <v>638</v>
      </c>
      <c r="F41" s="158" t="s">
        <v>639</v>
      </c>
      <c r="G41" s="158" t="s">
        <v>640</v>
      </c>
      <c r="H41" s="159" t="s">
        <v>641</v>
      </c>
      <c r="I41" s="160" t="s">
        <v>642</v>
      </c>
      <c r="J41" s="160" t="s">
        <v>643</v>
      </c>
    </row>
    <row r="42" spans="2:10" x14ac:dyDescent="0.2">
      <c r="B42" s="187" t="s">
        <v>681</v>
      </c>
      <c r="C42" s="187" t="s">
        <v>681</v>
      </c>
      <c r="D42" s="188"/>
      <c r="E42" s="189"/>
      <c r="F42" s="189"/>
      <c r="G42" s="189"/>
      <c r="H42" s="189"/>
      <c r="I42" s="154"/>
      <c r="J42" s="154"/>
    </row>
    <row r="43" spans="2:10" x14ac:dyDescent="0.2">
      <c r="B43" s="190"/>
      <c r="C43" s="190"/>
      <c r="D43" s="188"/>
      <c r="E43" s="189"/>
      <c r="F43" s="189"/>
      <c r="G43" s="189"/>
      <c r="H43" s="189"/>
      <c r="I43" s="154"/>
      <c r="J43" s="154"/>
    </row>
    <row r="44" spans="2:10" x14ac:dyDescent="0.2">
      <c r="B44" s="190"/>
      <c r="C44" s="190"/>
      <c r="D44" s="188"/>
      <c r="E44" s="189"/>
      <c r="F44" s="189"/>
      <c r="G44" s="189"/>
      <c r="H44" s="189"/>
      <c r="I44" s="154"/>
      <c r="J44" s="154"/>
    </row>
    <row r="45" spans="2:10" x14ac:dyDescent="0.2">
      <c r="B45" s="190"/>
      <c r="C45" s="190"/>
      <c r="D45" s="188"/>
      <c r="E45" s="189"/>
      <c r="F45" s="189"/>
      <c r="G45" s="189"/>
      <c r="H45" s="189"/>
      <c r="I45" s="154"/>
      <c r="J45" s="154"/>
    </row>
    <row r="46" spans="2:10" ht="15" x14ac:dyDescent="0.25">
      <c r="B46" s="173"/>
      <c r="C46" s="174" t="s">
        <v>682</v>
      </c>
      <c r="D46" s="175">
        <f>SUM(D42:D45)</f>
        <v>0</v>
      </c>
      <c r="E46" s="175">
        <f>SUM(E42:E45)</f>
        <v>0</v>
      </c>
      <c r="F46" s="175">
        <f>SUM(F42:F45)</f>
        <v>0</v>
      </c>
      <c r="G46" s="175">
        <f>SUM(G42:G45)</f>
        <v>0</v>
      </c>
      <c r="H46" s="175">
        <f>SUM(H42:H45)</f>
        <v>0</v>
      </c>
      <c r="I46" s="174"/>
      <c r="J46" s="176"/>
    </row>
    <row r="49" spans="2:10" ht="12.75" x14ac:dyDescent="0.2">
      <c r="B49" s="182" t="s">
        <v>683</v>
      </c>
      <c r="C49" s="183"/>
      <c r="D49" s="183"/>
      <c r="F49" s="184"/>
      <c r="G49" s="184"/>
      <c r="J49" s="185" t="s">
        <v>634</v>
      </c>
    </row>
    <row r="50" spans="2:10" x14ac:dyDescent="0.2">
      <c r="B50" s="186"/>
      <c r="C50" s="186"/>
      <c r="D50" s="184"/>
      <c r="E50" s="184"/>
      <c r="F50" s="184"/>
      <c r="G50" s="184"/>
    </row>
    <row r="51" spans="2:10" x14ac:dyDescent="0.2">
      <c r="B51" s="156" t="s">
        <v>635</v>
      </c>
      <c r="C51" s="157" t="s">
        <v>636</v>
      </c>
      <c r="D51" s="158" t="s">
        <v>637</v>
      </c>
      <c r="E51" s="158" t="s">
        <v>638</v>
      </c>
      <c r="F51" s="158" t="s">
        <v>639</v>
      </c>
      <c r="G51" s="158" t="s">
        <v>640</v>
      </c>
      <c r="H51" s="159" t="s">
        <v>641</v>
      </c>
      <c r="I51" s="160" t="s">
        <v>642</v>
      </c>
      <c r="J51" s="160" t="s">
        <v>643</v>
      </c>
    </row>
    <row r="52" spans="2:10" x14ac:dyDescent="0.2">
      <c r="B52" s="190"/>
      <c r="C52" s="190"/>
      <c r="D52" s="188"/>
      <c r="E52" s="189"/>
      <c r="F52" s="189"/>
      <c r="G52" s="189"/>
      <c r="H52" s="189"/>
      <c r="I52" s="154"/>
      <c r="J52" s="164"/>
    </row>
    <row r="53" spans="2:10" x14ac:dyDescent="0.2">
      <c r="B53" s="190"/>
      <c r="C53" s="190"/>
      <c r="D53" s="188"/>
      <c r="E53" s="189"/>
      <c r="F53" s="189"/>
      <c r="G53" s="189"/>
      <c r="H53" s="189"/>
      <c r="I53" s="154"/>
      <c r="J53" s="164"/>
    </row>
    <row r="54" spans="2:10" x14ac:dyDescent="0.2">
      <c r="B54" s="190"/>
      <c r="C54" s="190"/>
      <c r="D54" s="188"/>
      <c r="E54" s="189"/>
      <c r="F54" s="189"/>
      <c r="G54" s="189"/>
      <c r="H54" s="189"/>
      <c r="I54" s="154"/>
      <c r="J54" s="154"/>
    </row>
    <row r="55" spans="2:10" x14ac:dyDescent="0.2">
      <c r="B55" s="190"/>
      <c r="C55" s="190"/>
      <c r="D55" s="188"/>
      <c r="E55" s="189"/>
      <c r="F55" s="189"/>
      <c r="G55" s="189"/>
      <c r="H55" s="189"/>
      <c r="I55" s="154"/>
      <c r="J55" s="154"/>
    </row>
    <row r="56" spans="2:10" ht="15" x14ac:dyDescent="0.25">
      <c r="B56" s="173"/>
      <c r="C56" s="174" t="s">
        <v>684</v>
      </c>
      <c r="D56" s="175">
        <f>SUM(D52:D55)</f>
        <v>0</v>
      </c>
      <c r="E56" s="175">
        <f>SUM(E52:E55)</f>
        <v>0</v>
      </c>
      <c r="F56" s="175">
        <f>SUM(F52:F55)</f>
        <v>0</v>
      </c>
      <c r="G56" s="175">
        <f>SUM(G52:G55)</f>
        <v>0</v>
      </c>
      <c r="H56" s="175">
        <f>SUM(H52:H55)</f>
        <v>0</v>
      </c>
      <c r="I56" s="176"/>
      <c r="J56" s="176"/>
    </row>
    <row r="59" spans="2:10" ht="12.75" x14ac:dyDescent="0.2">
      <c r="B59" s="182" t="s">
        <v>685</v>
      </c>
      <c r="C59" s="183"/>
      <c r="D59" s="184"/>
      <c r="E59" s="184"/>
      <c r="F59" s="184"/>
      <c r="G59" s="184"/>
    </row>
    <row r="60" spans="2:10" x14ac:dyDescent="0.2">
      <c r="B60" s="186"/>
      <c r="C60" s="186"/>
      <c r="D60" s="184"/>
      <c r="E60" s="184"/>
      <c r="F60" s="184"/>
      <c r="G60" s="184"/>
    </row>
    <row r="61" spans="2:10" x14ac:dyDescent="0.2">
      <c r="B61" s="156" t="s">
        <v>635</v>
      </c>
      <c r="C61" s="157" t="s">
        <v>636</v>
      </c>
      <c r="D61" s="158" t="s">
        <v>637</v>
      </c>
      <c r="E61" s="158" t="s">
        <v>638</v>
      </c>
      <c r="F61" s="158" t="s">
        <v>639</v>
      </c>
      <c r="G61" s="158" t="s">
        <v>640</v>
      </c>
      <c r="H61" s="159" t="s">
        <v>641</v>
      </c>
      <c r="I61" s="160" t="s">
        <v>642</v>
      </c>
      <c r="J61" s="160" t="s">
        <v>643</v>
      </c>
    </row>
    <row r="62" spans="2:10" ht="33.75" x14ac:dyDescent="0.2">
      <c r="B62" s="190" t="s">
        <v>686</v>
      </c>
      <c r="C62" s="190" t="s">
        <v>687</v>
      </c>
      <c r="D62" s="188">
        <v>928.67</v>
      </c>
      <c r="E62" s="189">
        <v>928.67</v>
      </c>
      <c r="F62" s="189"/>
      <c r="G62" s="189"/>
      <c r="H62" s="189"/>
      <c r="I62" s="154" t="s">
        <v>688</v>
      </c>
      <c r="J62" s="154" t="s">
        <v>689</v>
      </c>
    </row>
    <row r="63" spans="2:10" x14ac:dyDescent="0.2">
      <c r="B63" s="190"/>
      <c r="C63" s="190"/>
      <c r="D63" s="188"/>
      <c r="E63" s="189"/>
      <c r="F63" s="189"/>
      <c r="G63" s="189"/>
      <c r="H63" s="189"/>
      <c r="I63" s="154"/>
      <c r="J63" s="154"/>
    </row>
    <row r="64" spans="2:10" x14ac:dyDescent="0.2">
      <c r="B64" s="190"/>
      <c r="C64" s="190"/>
      <c r="D64" s="188"/>
      <c r="E64" s="189"/>
      <c r="F64" s="189"/>
      <c r="G64" s="189"/>
      <c r="H64" s="189"/>
      <c r="I64" s="154"/>
      <c r="J64" s="154"/>
    </row>
    <row r="65" spans="2:12" x14ac:dyDescent="0.2">
      <c r="B65" s="190"/>
      <c r="C65" s="190"/>
      <c r="D65" s="188"/>
      <c r="E65" s="189"/>
      <c r="F65" s="189"/>
      <c r="G65" s="189"/>
      <c r="H65" s="189"/>
      <c r="I65" s="154"/>
      <c r="J65" s="154"/>
    </row>
    <row r="66" spans="2:12" ht="15" x14ac:dyDescent="0.25">
      <c r="B66" s="173"/>
      <c r="C66" s="174" t="s">
        <v>690</v>
      </c>
      <c r="D66" s="175">
        <f>SUM(D62:D65)</f>
        <v>928.67</v>
      </c>
      <c r="E66" s="175">
        <f>SUM(E62:E65)</f>
        <v>928.67</v>
      </c>
      <c r="F66" s="175">
        <f>SUM(F62:F65)</f>
        <v>0</v>
      </c>
      <c r="G66" s="175">
        <f>SUM(G62:G65)</f>
        <v>0</v>
      </c>
      <c r="H66" s="175">
        <f>SUM(H62:H65)</f>
        <v>0</v>
      </c>
      <c r="I66" s="176"/>
      <c r="J66" s="176"/>
    </row>
    <row r="69" spans="2:12" ht="12.75" x14ac:dyDescent="0.2">
      <c r="B69" s="182" t="s">
        <v>691</v>
      </c>
      <c r="C69" s="183"/>
      <c r="D69" s="191"/>
      <c r="F69" s="184"/>
      <c r="G69" s="184"/>
      <c r="J69" s="185" t="s">
        <v>634</v>
      </c>
    </row>
    <row r="70" spans="2:12" x14ac:dyDescent="0.2">
      <c r="B70" s="186"/>
      <c r="C70" s="186"/>
      <c r="D70" s="184"/>
      <c r="E70" s="184"/>
      <c r="F70" s="184"/>
      <c r="G70" s="184"/>
    </row>
    <row r="71" spans="2:12" x14ac:dyDescent="0.2">
      <c r="B71" s="156" t="s">
        <v>635</v>
      </c>
      <c r="C71" s="157" t="s">
        <v>636</v>
      </c>
      <c r="D71" s="158" t="s">
        <v>637</v>
      </c>
      <c r="E71" s="158" t="s">
        <v>638</v>
      </c>
      <c r="F71" s="158" t="s">
        <v>639</v>
      </c>
      <c r="G71" s="158" t="s">
        <v>640</v>
      </c>
      <c r="H71" s="159" t="s">
        <v>641</v>
      </c>
      <c r="I71" s="160" t="s">
        <v>642</v>
      </c>
      <c r="J71" s="160" t="s">
        <v>643</v>
      </c>
    </row>
    <row r="72" spans="2:12" x14ac:dyDescent="0.2">
      <c r="B72" s="187" t="s">
        <v>681</v>
      </c>
      <c r="C72" s="187" t="s">
        <v>681</v>
      </c>
      <c r="D72" s="188"/>
      <c r="E72" s="189"/>
      <c r="F72" s="189"/>
      <c r="G72" s="189"/>
      <c r="H72" s="189"/>
      <c r="I72" s="154"/>
      <c r="J72" s="154"/>
    </row>
    <row r="73" spans="2:12" x14ac:dyDescent="0.2">
      <c r="B73" s="190"/>
      <c r="C73" s="190"/>
      <c r="D73" s="188"/>
      <c r="E73" s="189"/>
      <c r="F73" s="189"/>
      <c r="G73" s="189"/>
      <c r="H73" s="189"/>
      <c r="I73" s="154"/>
      <c r="J73" s="154"/>
    </row>
    <row r="74" spans="2:12" x14ac:dyDescent="0.2">
      <c r="B74" s="190"/>
      <c r="C74" s="190"/>
      <c r="D74" s="188"/>
      <c r="E74" s="189"/>
      <c r="F74" s="189"/>
      <c r="G74" s="189"/>
      <c r="H74" s="189"/>
      <c r="I74" s="154"/>
      <c r="J74" s="154"/>
      <c r="L74" s="148"/>
    </row>
    <row r="75" spans="2:12" x14ac:dyDescent="0.2">
      <c r="B75" s="190"/>
      <c r="C75" s="190"/>
      <c r="D75" s="188"/>
      <c r="E75" s="189"/>
      <c r="F75" s="189"/>
      <c r="G75" s="189"/>
      <c r="H75" s="189"/>
      <c r="I75" s="154"/>
      <c r="J75" s="154"/>
      <c r="L75" s="148"/>
    </row>
    <row r="76" spans="2:12" x14ac:dyDescent="0.2">
      <c r="B76" s="173"/>
      <c r="C76" s="173" t="s">
        <v>692</v>
      </c>
      <c r="D76" s="192">
        <f>SUM(D72:D75)</f>
        <v>0</v>
      </c>
      <c r="E76" s="192">
        <f>SUM(E72:E75)</f>
        <v>0</v>
      </c>
      <c r="F76" s="192">
        <f>SUM(F72:F75)</f>
        <v>0</v>
      </c>
      <c r="G76" s="192">
        <f>SUM(G72:G75)</f>
        <v>0</v>
      </c>
      <c r="H76" s="192">
        <f>SUM(H72:H75)</f>
        <v>0</v>
      </c>
      <c r="I76" s="193"/>
      <c r="J76" s="193"/>
      <c r="L76" s="148"/>
    </row>
    <row r="79" spans="2:12" x14ac:dyDescent="0.2">
      <c r="B79" s="194" t="s">
        <v>693</v>
      </c>
      <c r="C79" s="183"/>
      <c r="F79" s="184"/>
      <c r="G79" s="184"/>
      <c r="J79" s="185" t="s">
        <v>634</v>
      </c>
    </row>
    <row r="80" spans="2:12" x14ac:dyDescent="0.2">
      <c r="B80" s="186"/>
      <c r="C80" s="186"/>
      <c r="D80" s="184"/>
      <c r="E80" s="184"/>
      <c r="F80" s="184"/>
      <c r="G80" s="184"/>
    </row>
    <row r="81" spans="2:12" x14ac:dyDescent="0.2">
      <c r="B81" s="156" t="s">
        <v>635</v>
      </c>
      <c r="C81" s="157" t="s">
        <v>636</v>
      </c>
      <c r="D81" s="158" t="s">
        <v>637</v>
      </c>
      <c r="E81" s="158" t="s">
        <v>638</v>
      </c>
      <c r="F81" s="158" t="s">
        <v>639</v>
      </c>
      <c r="G81" s="158" t="s">
        <v>640</v>
      </c>
      <c r="H81" s="159" t="s">
        <v>641</v>
      </c>
      <c r="I81" s="160" t="s">
        <v>642</v>
      </c>
      <c r="J81" s="160" t="s">
        <v>643</v>
      </c>
    </row>
    <row r="82" spans="2:12" x14ac:dyDescent="0.2">
      <c r="B82" s="187" t="s">
        <v>681</v>
      </c>
      <c r="C82" s="187" t="s">
        <v>681</v>
      </c>
      <c r="D82" s="188"/>
      <c r="E82" s="189"/>
      <c r="F82" s="189"/>
      <c r="G82" s="189"/>
      <c r="H82" s="189"/>
      <c r="I82" s="154"/>
      <c r="J82" s="154"/>
    </row>
    <row r="83" spans="2:12" x14ac:dyDescent="0.2">
      <c r="B83" s="190"/>
      <c r="C83" s="190"/>
      <c r="D83" s="188"/>
      <c r="E83" s="189"/>
      <c r="F83" s="189"/>
      <c r="G83" s="189"/>
      <c r="H83" s="189"/>
      <c r="I83" s="154"/>
      <c r="J83" s="154"/>
    </row>
    <row r="84" spans="2:12" x14ac:dyDescent="0.2">
      <c r="B84" s="190"/>
      <c r="C84" s="190"/>
      <c r="D84" s="188"/>
      <c r="E84" s="189"/>
      <c r="F84" s="189"/>
      <c r="G84" s="189"/>
      <c r="H84" s="189"/>
      <c r="I84" s="154"/>
      <c r="J84" s="154"/>
    </row>
    <row r="85" spans="2:12" x14ac:dyDescent="0.2">
      <c r="B85" s="190"/>
      <c r="C85" s="190"/>
      <c r="D85" s="188"/>
      <c r="E85" s="189"/>
      <c r="F85" s="189"/>
      <c r="G85" s="189"/>
      <c r="H85" s="189"/>
      <c r="I85" s="154"/>
      <c r="J85" s="154"/>
    </row>
    <row r="86" spans="2:12" x14ac:dyDescent="0.2">
      <c r="B86" s="173"/>
      <c r="C86" s="173" t="s">
        <v>694</v>
      </c>
      <c r="D86" s="192">
        <f>SUM(D82:D85)</f>
        <v>0</v>
      </c>
      <c r="E86" s="192">
        <f>SUM(E82:E85)</f>
        <v>0</v>
      </c>
      <c r="F86" s="192">
        <f>SUM(F82:F85)</f>
        <v>0</v>
      </c>
      <c r="G86" s="192">
        <f>SUM(G82:G85)</f>
        <v>0</v>
      </c>
      <c r="H86" s="192">
        <f>SUM(H82:H85)</f>
        <v>0</v>
      </c>
      <c r="I86" s="193"/>
      <c r="J86" s="193"/>
    </row>
    <row r="89" spans="2:12" x14ac:dyDescent="0.2">
      <c r="B89" s="194" t="s">
        <v>695</v>
      </c>
      <c r="C89" s="183"/>
      <c r="F89" s="184"/>
      <c r="G89" s="184"/>
      <c r="J89" s="185" t="s">
        <v>634</v>
      </c>
    </row>
    <row r="90" spans="2:12" x14ac:dyDescent="0.2">
      <c r="B90" s="186"/>
      <c r="C90" s="186"/>
      <c r="D90" s="184"/>
      <c r="E90" s="184"/>
      <c r="F90" s="184"/>
      <c r="G90" s="184"/>
    </row>
    <row r="91" spans="2:12" x14ac:dyDescent="0.2">
      <c r="B91" s="156" t="s">
        <v>635</v>
      </c>
      <c r="C91" s="157" t="s">
        <v>636</v>
      </c>
      <c r="D91" s="158" t="s">
        <v>637</v>
      </c>
      <c r="E91" s="158" t="s">
        <v>638</v>
      </c>
      <c r="F91" s="158" t="s">
        <v>639</v>
      </c>
      <c r="G91" s="158" t="s">
        <v>640</v>
      </c>
      <c r="H91" s="159" t="s">
        <v>641</v>
      </c>
      <c r="I91" s="160" t="s">
        <v>642</v>
      </c>
      <c r="J91" s="160" t="s">
        <v>643</v>
      </c>
    </row>
    <row r="92" spans="2:12" x14ac:dyDescent="0.2">
      <c r="B92" s="187" t="s">
        <v>681</v>
      </c>
      <c r="C92" s="187" t="s">
        <v>681</v>
      </c>
      <c r="D92" s="188"/>
      <c r="E92" s="189"/>
      <c r="F92" s="189"/>
      <c r="G92" s="189"/>
      <c r="H92" s="189"/>
      <c r="I92" s="154"/>
      <c r="J92" s="154"/>
      <c r="L92" s="148"/>
    </row>
    <row r="93" spans="2:12" x14ac:dyDescent="0.2">
      <c r="B93" s="190"/>
      <c r="C93" s="190"/>
      <c r="D93" s="188"/>
      <c r="E93" s="189"/>
      <c r="F93" s="189"/>
      <c r="G93" s="189"/>
      <c r="H93" s="189"/>
      <c r="I93" s="154"/>
      <c r="J93" s="154"/>
      <c r="L93" s="148"/>
    </row>
    <row r="94" spans="2:12" x14ac:dyDescent="0.2">
      <c r="B94" s="190"/>
      <c r="C94" s="190"/>
      <c r="D94" s="188"/>
      <c r="E94" s="189"/>
      <c r="F94" s="189"/>
      <c r="G94" s="189"/>
      <c r="H94" s="189"/>
      <c r="I94" s="154"/>
      <c r="J94" s="154"/>
    </row>
    <row r="95" spans="2:12" x14ac:dyDescent="0.2">
      <c r="B95" s="190"/>
      <c r="C95" s="190"/>
      <c r="D95" s="188"/>
      <c r="E95" s="189"/>
      <c r="F95" s="189"/>
      <c r="G95" s="189"/>
      <c r="H95" s="189"/>
      <c r="I95" s="154"/>
      <c r="J95" s="154"/>
    </row>
    <row r="96" spans="2:12" x14ac:dyDescent="0.2">
      <c r="B96" s="173"/>
      <c r="C96" s="173" t="s">
        <v>696</v>
      </c>
      <c r="D96" s="192">
        <f>SUM(D92:D95)</f>
        <v>0</v>
      </c>
      <c r="E96" s="192">
        <f>SUM(E92:E95)</f>
        <v>0</v>
      </c>
      <c r="F96" s="192">
        <f>SUM(F92:F95)</f>
        <v>0</v>
      </c>
      <c r="G96" s="192">
        <f>SUM(G92:G95)</f>
        <v>0</v>
      </c>
      <c r="H96" s="192">
        <f>SUM(H92:H95)</f>
        <v>0</v>
      </c>
      <c r="I96" s="193"/>
      <c r="J96" s="193"/>
    </row>
    <row r="99" spans="2:10" x14ac:dyDescent="0.2">
      <c r="B99" s="194" t="s">
        <v>697</v>
      </c>
      <c r="C99" s="183"/>
      <c r="F99" s="184"/>
      <c r="G99" s="184"/>
      <c r="J99" s="185" t="s">
        <v>634</v>
      </c>
    </row>
    <row r="100" spans="2:10" x14ac:dyDescent="0.2">
      <c r="B100" s="186"/>
      <c r="C100" s="186"/>
      <c r="D100" s="184"/>
      <c r="E100" s="184"/>
      <c r="F100" s="184"/>
      <c r="G100" s="184"/>
    </row>
    <row r="101" spans="2:10" x14ac:dyDescent="0.2">
      <c r="B101" s="195" t="s">
        <v>635</v>
      </c>
      <c r="C101" s="196" t="s">
        <v>636</v>
      </c>
      <c r="D101" s="197" t="s">
        <v>637</v>
      </c>
      <c r="E101" s="197" t="s">
        <v>638</v>
      </c>
      <c r="F101" s="197" t="s">
        <v>639</v>
      </c>
      <c r="G101" s="197" t="s">
        <v>640</v>
      </c>
      <c r="H101" s="198" t="s">
        <v>641</v>
      </c>
      <c r="I101" s="199" t="s">
        <v>642</v>
      </c>
      <c r="J101" s="199" t="s">
        <v>643</v>
      </c>
    </row>
    <row r="102" spans="2:10" x14ac:dyDescent="0.2">
      <c r="B102" s="200" t="s">
        <v>681</v>
      </c>
      <c r="C102" s="200" t="s">
        <v>681</v>
      </c>
      <c r="D102" s="201"/>
      <c r="E102" s="202"/>
      <c r="F102" s="202"/>
      <c r="G102" s="202"/>
      <c r="H102" s="202"/>
      <c r="I102" s="203"/>
      <c r="J102" s="203"/>
    </row>
    <row r="103" spans="2:10" x14ac:dyDescent="0.2">
      <c r="B103" s="204"/>
      <c r="C103" s="204"/>
      <c r="D103" s="201"/>
      <c r="E103" s="202"/>
      <c r="F103" s="202"/>
      <c r="G103" s="202"/>
      <c r="H103" s="202"/>
      <c r="I103" s="203"/>
      <c r="J103" s="203"/>
    </row>
    <row r="104" spans="2:10" x14ac:dyDescent="0.2">
      <c r="B104" s="204"/>
      <c r="C104" s="204"/>
      <c r="D104" s="201"/>
      <c r="E104" s="202"/>
      <c r="F104" s="202"/>
      <c r="G104" s="202"/>
      <c r="H104" s="202"/>
      <c r="I104" s="203"/>
      <c r="J104" s="203"/>
    </row>
    <row r="105" spans="2:10" x14ac:dyDescent="0.2">
      <c r="B105" s="204"/>
      <c r="C105" s="204"/>
      <c r="D105" s="201"/>
      <c r="E105" s="202"/>
      <c r="F105" s="202"/>
      <c r="G105" s="202"/>
      <c r="H105" s="202"/>
      <c r="I105" s="203"/>
      <c r="J105" s="203"/>
    </row>
    <row r="106" spans="2:10" x14ac:dyDescent="0.2">
      <c r="B106" s="205"/>
      <c r="C106" s="205" t="s">
        <v>698</v>
      </c>
      <c r="D106" s="206">
        <f>SUM(D102:D105)</f>
        <v>0</v>
      </c>
      <c r="E106" s="206">
        <f>SUM(E102:E105)</f>
        <v>0</v>
      </c>
      <c r="F106" s="206">
        <f>SUM(F102:F105)</f>
        <v>0</v>
      </c>
      <c r="G106" s="206">
        <f>SUM(G102:G105)</f>
        <v>0</v>
      </c>
      <c r="H106" s="206">
        <f>SUM(H102:H105)</f>
        <v>0</v>
      </c>
      <c r="I106" s="207"/>
      <c r="J106" s="207"/>
    </row>
    <row r="115" spans="3:3" x14ac:dyDescent="0.2">
      <c r="C115" s="208"/>
    </row>
    <row r="116" spans="3:3" x14ac:dyDescent="0.2">
      <c r="C116" s="209" t="s">
        <v>701</v>
      </c>
    </row>
    <row r="117" spans="3:3" x14ac:dyDescent="0.2">
      <c r="C117" s="209" t="s">
        <v>699</v>
      </c>
    </row>
    <row r="187" spans="2:9" x14ac:dyDescent="0.2">
      <c r="B187" s="5"/>
      <c r="C187" s="5"/>
      <c r="D187" s="210"/>
      <c r="E187" s="210"/>
      <c r="F187" s="210"/>
      <c r="G187" s="210"/>
      <c r="H187" s="210"/>
      <c r="I187" s="211"/>
    </row>
    <row r="188" spans="2:9" x14ac:dyDescent="0.2">
      <c r="B188" s="212"/>
      <c r="C188" s="213"/>
    </row>
    <row r="189" spans="2:9" x14ac:dyDescent="0.2">
      <c r="B189" s="212"/>
      <c r="C189" s="213"/>
    </row>
    <row r="190" spans="2:9" x14ac:dyDescent="0.2">
      <c r="B190" s="212"/>
      <c r="C190" s="213"/>
    </row>
    <row r="191" spans="2:9" x14ac:dyDescent="0.2">
      <c r="B191" s="212"/>
      <c r="C191" s="213"/>
    </row>
    <row r="192" spans="2:9" x14ac:dyDescent="0.2">
      <c r="B192" s="212"/>
      <c r="C192" s="213"/>
    </row>
  </sheetData>
  <mergeCells count="3">
    <mergeCell ref="B6:J6"/>
    <mergeCell ref="B7:J7"/>
    <mergeCell ref="B8:J8"/>
  </mergeCells>
  <dataValidations disablePrompts="1" count="9">
    <dataValidation allowBlank="1" showInputMessage="1" showErrorMessage="1" prompt="Indicar si el deudor ya sobrepasó el plazo estipulado para pago, 90, 180 o 365 días." sqref="J12 J34 J61 J71 J81 J91 J101 J41 J51"/>
    <dataValidation allowBlank="1" showInputMessage="1" showErrorMessage="1" prompt="Informar sobre caraterísticas cualitativas de la cuenta, ejemplo: acciones implementadas para su recuperación, causas de la demora en su recuperación." sqref="I12 I34 I61 I71 I81 I91 I101 I41 I51"/>
    <dataValidation allowBlank="1" showInputMessage="1" showErrorMessage="1" prompt="Importe de la cuentas por cobrar con vencimiento mayor a 365 días." sqref="H12 H34 H61 H71 H81 H91 H101 H41 H51"/>
    <dataValidation allowBlank="1" showInputMessage="1" showErrorMessage="1" prompt="Importe de la cuentas por cobrar con fecha de vencimiento de 181 a 365 días." sqref="G12 G34 G61 G71 G81 G91 G101 G41 G51"/>
    <dataValidation allowBlank="1" showInputMessage="1" showErrorMessage="1" prompt="Importe de la cuentas por cobrar con fecha de vencimiento de 91 a 180 días." sqref="F12 F34 F61 F71 F81 F91 F101 F41 F51"/>
    <dataValidation allowBlank="1" showInputMessage="1" showErrorMessage="1" prompt="Importe de la cuentas por cobrar con fecha de vencimiento de 1 a 90 días." sqref="E12 E34 E61 E71 E81 E91 E101 E41 E51"/>
    <dataValidation allowBlank="1" showInputMessage="1" showErrorMessage="1" prompt="Corresponde al nombre o descripción de la cuenta de acuerdo al Plan de Cuentas emitido por el CONAC." sqref="C12 C34 C61 C71 C81 C91 C101 C41 C5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B12 B34 B41 B51 B61 B71 B81 B91 B101"/>
    <dataValidation allowBlank="1" showInputMessage="1" showErrorMessage="1" prompt="Saldo final del periodo de la información financiera trimestral presentada, el cual debe coincidir con la suma de las columnas de 90, 180, 365 y más de 365 días." sqref="D12 D34 D41 D51 D61 D71 D81 D91 D101"/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4" manualBreakCount="4">
    <brk id="23" min="1" max="9" man="1"/>
    <brk id="37" min="1" max="9" man="1"/>
    <brk id="77" min="1" max="9" man="1"/>
    <brk id="122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showGridLines="0" zoomScaleNormal="100" workbookViewId="0">
      <selection activeCell="C6" sqref="C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219" t="s">
        <v>629</v>
      </c>
      <c r="B1" s="219"/>
      <c r="C1" s="219"/>
      <c r="D1" s="70" t="s">
        <v>288</v>
      </c>
      <c r="E1" s="81">
        <v>2018</v>
      </c>
    </row>
    <row r="2" spans="1:5" s="72" customFormat="1" ht="18.95" customHeight="1" x14ac:dyDescent="0.25">
      <c r="A2" s="219" t="s">
        <v>402</v>
      </c>
      <c r="B2" s="219"/>
      <c r="C2" s="21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219" t="s">
        <v>628</v>
      </c>
      <c r="B3" s="219"/>
      <c r="C3" s="21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80">
        <f>SUM(C9+C18+C24+C26+C32+C37+C47+C52)</f>
        <v>0</v>
      </c>
    </row>
    <row r="9" spans="1:5" x14ac:dyDescent="0.2">
      <c r="A9" s="78">
        <v>4110</v>
      </c>
      <c r="B9" s="76" t="s">
        <v>405</v>
      </c>
      <c r="C9" s="80">
        <f>SUM(C10:C17)</f>
        <v>0</v>
      </c>
    </row>
    <row r="10" spans="1:5" x14ac:dyDescent="0.2">
      <c r="A10" s="78">
        <v>4111</v>
      </c>
      <c r="B10" s="76" t="s">
        <v>406</v>
      </c>
      <c r="C10" s="80">
        <v>0</v>
      </c>
    </row>
    <row r="11" spans="1:5" x14ac:dyDescent="0.2">
      <c r="A11" s="78">
        <v>4112</v>
      </c>
      <c r="B11" s="76" t="s">
        <v>407</v>
      </c>
      <c r="C11" s="80">
        <v>0</v>
      </c>
    </row>
    <row r="12" spans="1:5" x14ac:dyDescent="0.2">
      <c r="A12" s="78">
        <v>4113</v>
      </c>
      <c r="B12" s="76" t="s">
        <v>408</v>
      </c>
      <c r="C12" s="80">
        <v>0</v>
      </c>
    </row>
    <row r="13" spans="1:5" x14ac:dyDescent="0.2">
      <c r="A13" s="78">
        <v>4114</v>
      </c>
      <c r="B13" s="76" t="s">
        <v>409</v>
      </c>
      <c r="C13" s="80">
        <v>0</v>
      </c>
    </row>
    <row r="14" spans="1:5" x14ac:dyDescent="0.2">
      <c r="A14" s="78">
        <v>4115</v>
      </c>
      <c r="B14" s="76" t="s">
        <v>410</v>
      </c>
      <c r="C14" s="80">
        <v>0</v>
      </c>
    </row>
    <row r="15" spans="1:5" x14ac:dyDescent="0.2">
      <c r="A15" s="78">
        <v>4116</v>
      </c>
      <c r="B15" s="76" t="s">
        <v>411</v>
      </c>
      <c r="C15" s="80">
        <v>0</v>
      </c>
    </row>
    <row r="16" spans="1:5" x14ac:dyDescent="0.2">
      <c r="A16" s="78">
        <v>4117</v>
      </c>
      <c r="B16" s="76" t="s">
        <v>412</v>
      </c>
      <c r="C16" s="80">
        <v>0</v>
      </c>
    </row>
    <row r="17" spans="1:3" x14ac:dyDescent="0.2">
      <c r="A17" s="78">
        <v>4119</v>
      </c>
      <c r="B17" s="76" t="s">
        <v>413</v>
      </c>
      <c r="C17" s="80">
        <v>0</v>
      </c>
    </row>
    <row r="18" spans="1:3" x14ac:dyDescent="0.2">
      <c r="A18" s="78">
        <v>4120</v>
      </c>
      <c r="B18" s="76" t="s">
        <v>414</v>
      </c>
      <c r="C18" s="80">
        <f>SUM(C19:C23)</f>
        <v>0</v>
      </c>
    </row>
    <row r="19" spans="1:3" x14ac:dyDescent="0.2">
      <c r="A19" s="78">
        <v>4121</v>
      </c>
      <c r="B19" s="76" t="s">
        <v>415</v>
      </c>
      <c r="C19" s="80">
        <v>0</v>
      </c>
    </row>
    <row r="20" spans="1:3" x14ac:dyDescent="0.2">
      <c r="A20" s="78">
        <v>4122</v>
      </c>
      <c r="B20" s="76" t="s">
        <v>416</v>
      </c>
      <c r="C20" s="80">
        <v>0</v>
      </c>
    </row>
    <row r="21" spans="1:3" x14ac:dyDescent="0.2">
      <c r="A21" s="78">
        <v>4123</v>
      </c>
      <c r="B21" s="76" t="s">
        <v>417</v>
      </c>
      <c r="C21" s="80">
        <v>0</v>
      </c>
    </row>
    <row r="22" spans="1:3" x14ac:dyDescent="0.2">
      <c r="A22" s="78">
        <v>4124</v>
      </c>
      <c r="B22" s="76" t="s">
        <v>418</v>
      </c>
      <c r="C22" s="80">
        <v>0</v>
      </c>
    </row>
    <row r="23" spans="1:3" x14ac:dyDescent="0.2">
      <c r="A23" s="78">
        <v>4129</v>
      </c>
      <c r="B23" s="76" t="s">
        <v>419</v>
      </c>
      <c r="C23" s="80">
        <v>0</v>
      </c>
    </row>
    <row r="24" spans="1:3" x14ac:dyDescent="0.2">
      <c r="A24" s="78">
        <v>4130</v>
      </c>
      <c r="B24" s="76" t="s">
        <v>420</v>
      </c>
      <c r="C24" s="80">
        <f>SUM(C25)</f>
        <v>0</v>
      </c>
    </row>
    <row r="25" spans="1:3" x14ac:dyDescent="0.2">
      <c r="A25" s="78">
        <v>4131</v>
      </c>
      <c r="B25" s="76" t="s">
        <v>421</v>
      </c>
      <c r="C25" s="80">
        <v>0</v>
      </c>
    </row>
    <row r="26" spans="1:3" x14ac:dyDescent="0.2">
      <c r="A26" s="78">
        <v>4140</v>
      </c>
      <c r="B26" s="76" t="s">
        <v>422</v>
      </c>
      <c r="C26" s="80">
        <f>SUM(C27:C31)</f>
        <v>0</v>
      </c>
    </row>
    <row r="27" spans="1:3" x14ac:dyDescent="0.2">
      <c r="A27" s="78">
        <v>4141</v>
      </c>
      <c r="B27" s="76" t="s">
        <v>423</v>
      </c>
      <c r="C27" s="80">
        <v>0</v>
      </c>
    </row>
    <row r="28" spans="1:3" x14ac:dyDescent="0.2">
      <c r="A28" s="78">
        <v>4142</v>
      </c>
      <c r="B28" s="76" t="s">
        <v>424</v>
      </c>
      <c r="C28" s="80">
        <v>0</v>
      </c>
    </row>
    <row r="29" spans="1:3" x14ac:dyDescent="0.2">
      <c r="A29" s="78">
        <v>4143</v>
      </c>
      <c r="B29" s="76" t="s">
        <v>425</v>
      </c>
      <c r="C29" s="80">
        <v>0</v>
      </c>
    </row>
    <row r="30" spans="1:3" x14ac:dyDescent="0.2">
      <c r="A30" s="78">
        <v>4144</v>
      </c>
      <c r="B30" s="76" t="s">
        <v>426</v>
      </c>
      <c r="C30" s="80">
        <v>0</v>
      </c>
    </row>
    <row r="31" spans="1:3" x14ac:dyDescent="0.2">
      <c r="A31" s="78">
        <v>4149</v>
      </c>
      <c r="B31" s="76" t="s">
        <v>427</v>
      </c>
      <c r="C31" s="80">
        <v>0</v>
      </c>
    </row>
    <row r="32" spans="1:3" x14ac:dyDescent="0.2">
      <c r="A32" s="78">
        <v>4150</v>
      </c>
      <c r="B32" s="76" t="s">
        <v>428</v>
      </c>
      <c r="C32" s="80">
        <f>SUM(C33:C36)</f>
        <v>0</v>
      </c>
    </row>
    <row r="33" spans="1:3" x14ac:dyDescent="0.2">
      <c r="A33" s="78">
        <v>4151</v>
      </c>
      <c r="B33" s="76" t="s">
        <v>429</v>
      </c>
      <c r="C33" s="80">
        <v>0</v>
      </c>
    </row>
    <row r="34" spans="1:3" x14ac:dyDescent="0.2">
      <c r="A34" s="78">
        <v>4152</v>
      </c>
      <c r="B34" s="76" t="s">
        <v>430</v>
      </c>
      <c r="C34" s="80">
        <v>0</v>
      </c>
    </row>
    <row r="35" spans="1:3" x14ac:dyDescent="0.2">
      <c r="A35" s="78">
        <v>4153</v>
      </c>
      <c r="B35" s="76" t="s">
        <v>431</v>
      </c>
      <c r="C35" s="80">
        <v>0</v>
      </c>
    </row>
    <row r="36" spans="1:3" x14ac:dyDescent="0.2">
      <c r="A36" s="78">
        <v>4159</v>
      </c>
      <c r="B36" s="76" t="s">
        <v>432</v>
      </c>
      <c r="C36" s="80">
        <v>0</v>
      </c>
    </row>
    <row r="37" spans="1:3" x14ac:dyDescent="0.2">
      <c r="A37" s="78">
        <v>4160</v>
      </c>
      <c r="B37" s="76" t="s">
        <v>433</v>
      </c>
      <c r="C37" s="80">
        <f>SUM(C38:C46)</f>
        <v>0</v>
      </c>
    </row>
    <row r="38" spans="1:3" x14ac:dyDescent="0.2">
      <c r="A38" s="78">
        <v>4161</v>
      </c>
      <c r="B38" s="76" t="s">
        <v>434</v>
      </c>
      <c r="C38" s="80">
        <v>0</v>
      </c>
    </row>
    <row r="39" spans="1:3" x14ac:dyDescent="0.2">
      <c r="A39" s="78">
        <v>4162</v>
      </c>
      <c r="B39" s="76" t="s">
        <v>435</v>
      </c>
      <c r="C39" s="80">
        <v>0</v>
      </c>
    </row>
    <row r="40" spans="1:3" x14ac:dyDescent="0.2">
      <c r="A40" s="78">
        <v>4163</v>
      </c>
      <c r="B40" s="76" t="s">
        <v>436</v>
      </c>
      <c r="C40" s="80">
        <v>0</v>
      </c>
    </row>
    <row r="41" spans="1:3" x14ac:dyDescent="0.2">
      <c r="A41" s="78">
        <v>4164</v>
      </c>
      <c r="B41" s="76" t="s">
        <v>437</v>
      </c>
      <c r="C41" s="80">
        <v>0</v>
      </c>
    </row>
    <row r="42" spans="1:3" x14ac:dyDescent="0.2">
      <c r="A42" s="78">
        <v>4165</v>
      </c>
      <c r="B42" s="76" t="s">
        <v>438</v>
      </c>
      <c r="C42" s="80">
        <v>0</v>
      </c>
    </row>
    <row r="43" spans="1:3" x14ac:dyDescent="0.2">
      <c r="A43" s="78">
        <v>4166</v>
      </c>
      <c r="B43" s="76" t="s">
        <v>439</v>
      </c>
      <c r="C43" s="80">
        <v>0</v>
      </c>
    </row>
    <row r="44" spans="1:3" x14ac:dyDescent="0.2">
      <c r="A44" s="78">
        <v>4167</v>
      </c>
      <c r="B44" s="76" t="s">
        <v>440</v>
      </c>
      <c r="C44" s="80">
        <v>0</v>
      </c>
    </row>
    <row r="45" spans="1:3" x14ac:dyDescent="0.2">
      <c r="A45" s="78">
        <v>4168</v>
      </c>
      <c r="B45" s="76" t="s">
        <v>441</v>
      </c>
      <c r="C45" s="80">
        <v>0</v>
      </c>
    </row>
    <row r="46" spans="1:3" x14ac:dyDescent="0.2">
      <c r="A46" s="78">
        <v>4169</v>
      </c>
      <c r="B46" s="76" t="s">
        <v>442</v>
      </c>
      <c r="C46" s="80">
        <v>0</v>
      </c>
    </row>
    <row r="47" spans="1:3" x14ac:dyDescent="0.2">
      <c r="A47" s="78">
        <v>4170</v>
      </c>
      <c r="B47" s="76" t="s">
        <v>443</v>
      </c>
      <c r="C47" s="80">
        <f>SUM(C48:C51)</f>
        <v>0</v>
      </c>
    </row>
    <row r="48" spans="1:3" x14ac:dyDescent="0.2">
      <c r="A48" s="78">
        <v>4171</v>
      </c>
      <c r="B48" s="76" t="s">
        <v>444</v>
      </c>
      <c r="C48" s="80">
        <v>0</v>
      </c>
    </row>
    <row r="49" spans="1:3" x14ac:dyDescent="0.2">
      <c r="A49" s="78">
        <v>4172</v>
      </c>
      <c r="B49" s="76" t="s">
        <v>445</v>
      </c>
      <c r="C49" s="80">
        <v>0</v>
      </c>
    </row>
    <row r="50" spans="1:3" x14ac:dyDescent="0.2">
      <c r="A50" s="78">
        <v>4173</v>
      </c>
      <c r="B50" s="76" t="s">
        <v>446</v>
      </c>
      <c r="C50" s="80">
        <v>0</v>
      </c>
    </row>
    <row r="51" spans="1:3" x14ac:dyDescent="0.2">
      <c r="A51" s="78">
        <v>4174</v>
      </c>
      <c r="B51" s="76" t="s">
        <v>447</v>
      </c>
      <c r="C51" s="80">
        <v>0</v>
      </c>
    </row>
    <row r="52" spans="1:3" x14ac:dyDescent="0.2">
      <c r="A52" s="78">
        <v>4190</v>
      </c>
      <c r="B52" s="76" t="s">
        <v>448</v>
      </c>
      <c r="C52" s="80">
        <f>SUM(C53:C54)</f>
        <v>0</v>
      </c>
    </row>
    <row r="53" spans="1:3" x14ac:dyDescent="0.2">
      <c r="A53" s="78">
        <v>4191</v>
      </c>
      <c r="B53" s="76" t="s">
        <v>449</v>
      </c>
      <c r="C53" s="80">
        <v>0</v>
      </c>
    </row>
    <row r="54" spans="1:3" x14ac:dyDescent="0.2">
      <c r="A54" s="78">
        <v>4192</v>
      </c>
      <c r="B54" s="76" t="s">
        <v>450</v>
      </c>
      <c r="C54" s="80">
        <v>0</v>
      </c>
    </row>
    <row r="55" spans="1:3" x14ac:dyDescent="0.2">
      <c r="A55" s="78">
        <v>4200</v>
      </c>
      <c r="B55" s="76" t="s">
        <v>451</v>
      </c>
      <c r="C55" s="80">
        <f>SUM(C56+C60)</f>
        <v>4658016.76</v>
      </c>
    </row>
    <row r="56" spans="1:3" x14ac:dyDescent="0.2">
      <c r="A56" s="78">
        <v>4210</v>
      </c>
      <c r="B56" s="76" t="s">
        <v>452</v>
      </c>
      <c r="C56" s="80">
        <f>SUM(C57:C59)</f>
        <v>0</v>
      </c>
    </row>
    <row r="57" spans="1:3" x14ac:dyDescent="0.2">
      <c r="A57" s="78">
        <v>4211</v>
      </c>
      <c r="B57" s="76" t="s">
        <v>453</v>
      </c>
      <c r="C57" s="80">
        <v>0</v>
      </c>
    </row>
    <row r="58" spans="1:3" x14ac:dyDescent="0.2">
      <c r="A58" s="78">
        <v>4212</v>
      </c>
      <c r="B58" s="76" t="s">
        <v>454</v>
      </c>
      <c r="C58" s="80">
        <v>0</v>
      </c>
    </row>
    <row r="59" spans="1:3" x14ac:dyDescent="0.2">
      <c r="A59" s="78">
        <v>4213</v>
      </c>
      <c r="B59" s="76" t="s">
        <v>455</v>
      </c>
      <c r="C59" s="80">
        <v>0</v>
      </c>
    </row>
    <row r="60" spans="1:3" x14ac:dyDescent="0.2">
      <c r="A60" s="78">
        <v>4220</v>
      </c>
      <c r="B60" s="76" t="s">
        <v>456</v>
      </c>
      <c r="C60" s="80">
        <f>SUM(C61:C66)</f>
        <v>4658016.76</v>
      </c>
    </row>
    <row r="61" spans="1:3" x14ac:dyDescent="0.2">
      <c r="A61" s="78">
        <v>4221</v>
      </c>
      <c r="B61" s="76" t="s">
        <v>457</v>
      </c>
      <c r="C61" s="80">
        <v>0</v>
      </c>
    </row>
    <row r="62" spans="1:3" x14ac:dyDescent="0.2">
      <c r="A62" s="78">
        <v>4222</v>
      </c>
      <c r="B62" s="76" t="s">
        <v>458</v>
      </c>
      <c r="C62" s="80">
        <v>0</v>
      </c>
    </row>
    <row r="63" spans="1:3" x14ac:dyDescent="0.2">
      <c r="A63" s="78">
        <v>4223</v>
      </c>
      <c r="B63" s="76" t="s">
        <v>459</v>
      </c>
      <c r="C63" s="80">
        <v>4658016.76</v>
      </c>
    </row>
    <row r="64" spans="1:3" x14ac:dyDescent="0.2">
      <c r="A64" s="78">
        <v>4224</v>
      </c>
      <c r="B64" s="76" t="s">
        <v>460</v>
      </c>
      <c r="C64" s="80">
        <v>0</v>
      </c>
    </row>
    <row r="65" spans="1:5" x14ac:dyDescent="0.2">
      <c r="A65" s="78">
        <v>4225</v>
      </c>
      <c r="B65" s="76" t="s">
        <v>461</v>
      </c>
      <c r="C65" s="80">
        <v>0</v>
      </c>
    </row>
    <row r="66" spans="1:5" x14ac:dyDescent="0.2">
      <c r="A66" s="78">
        <v>4226</v>
      </c>
      <c r="B66" s="76" t="s">
        <v>462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303</v>
      </c>
    </row>
    <row r="70" spans="1:5" x14ac:dyDescent="0.2">
      <c r="A70" s="78">
        <v>4300</v>
      </c>
      <c r="B70" s="76" t="s">
        <v>463</v>
      </c>
      <c r="C70" s="80">
        <f>SUM(C71+C74+C80+C82+C84)</f>
        <v>0</v>
      </c>
    </row>
    <row r="71" spans="1:5" x14ac:dyDescent="0.2">
      <c r="A71" s="78">
        <v>4310</v>
      </c>
      <c r="B71" s="76" t="s">
        <v>464</v>
      </c>
      <c r="C71" s="80">
        <f>SUM(C72:C73)</f>
        <v>0</v>
      </c>
    </row>
    <row r="72" spans="1:5" x14ac:dyDescent="0.2">
      <c r="A72" s="78">
        <v>4311</v>
      </c>
      <c r="B72" s="76" t="s">
        <v>465</v>
      </c>
      <c r="C72" s="80">
        <v>0</v>
      </c>
    </row>
    <row r="73" spans="1:5" x14ac:dyDescent="0.2">
      <c r="A73" s="78">
        <v>4319</v>
      </c>
      <c r="B73" s="76" t="s">
        <v>466</v>
      </c>
      <c r="C73" s="80">
        <v>0</v>
      </c>
    </row>
    <row r="74" spans="1:5" x14ac:dyDescent="0.2">
      <c r="A74" s="78">
        <v>4320</v>
      </c>
      <c r="B74" s="76" t="s">
        <v>467</v>
      </c>
      <c r="C74" s="80">
        <f>SUM(C75:C79)</f>
        <v>0</v>
      </c>
    </row>
    <row r="75" spans="1:5" x14ac:dyDescent="0.2">
      <c r="A75" s="78">
        <v>4321</v>
      </c>
      <c r="B75" s="76" t="s">
        <v>468</v>
      </c>
      <c r="C75" s="80">
        <v>0</v>
      </c>
    </row>
    <row r="76" spans="1:5" x14ac:dyDescent="0.2">
      <c r="A76" s="78">
        <v>4322</v>
      </c>
      <c r="B76" s="76" t="s">
        <v>469</v>
      </c>
      <c r="C76" s="80">
        <v>0</v>
      </c>
    </row>
    <row r="77" spans="1:5" x14ac:dyDescent="0.2">
      <c r="A77" s="78">
        <v>4323</v>
      </c>
      <c r="B77" s="76" t="s">
        <v>470</v>
      </c>
      <c r="C77" s="80">
        <v>0</v>
      </c>
    </row>
    <row r="78" spans="1:5" x14ac:dyDescent="0.2">
      <c r="A78" s="78">
        <v>4324</v>
      </c>
      <c r="B78" s="76" t="s">
        <v>471</v>
      </c>
      <c r="C78" s="80">
        <v>0</v>
      </c>
    </row>
    <row r="79" spans="1:5" x14ac:dyDescent="0.2">
      <c r="A79" s="78">
        <v>4325</v>
      </c>
      <c r="B79" s="76" t="s">
        <v>472</v>
      </c>
      <c r="C79" s="80">
        <v>0</v>
      </c>
    </row>
    <row r="80" spans="1:5" x14ac:dyDescent="0.2">
      <c r="A80" s="78">
        <v>4330</v>
      </c>
      <c r="B80" s="76" t="s">
        <v>473</v>
      </c>
      <c r="C80" s="80">
        <f>SUM(C81)</f>
        <v>0</v>
      </c>
    </row>
    <row r="81" spans="1:5" x14ac:dyDescent="0.2">
      <c r="A81" s="78">
        <v>4331</v>
      </c>
      <c r="B81" s="76" t="s">
        <v>473</v>
      </c>
      <c r="C81" s="80">
        <v>0</v>
      </c>
    </row>
    <row r="82" spans="1:5" x14ac:dyDescent="0.2">
      <c r="A82" s="78">
        <v>4340</v>
      </c>
      <c r="B82" s="76" t="s">
        <v>474</v>
      </c>
      <c r="C82" s="80">
        <f>SUM(C83)</f>
        <v>0</v>
      </c>
    </row>
    <row r="83" spans="1:5" x14ac:dyDescent="0.2">
      <c r="A83" s="78">
        <v>4341</v>
      </c>
      <c r="B83" s="76" t="s">
        <v>475</v>
      </c>
      <c r="C83" s="80">
        <v>0</v>
      </c>
    </row>
    <row r="84" spans="1:5" x14ac:dyDescent="0.2">
      <c r="A84" s="78">
        <v>4390</v>
      </c>
      <c r="B84" s="76" t="s">
        <v>476</v>
      </c>
      <c r="C84" s="80">
        <f>SUM(C85:C91)</f>
        <v>0</v>
      </c>
    </row>
    <row r="85" spans="1:5" x14ac:dyDescent="0.2">
      <c r="A85" s="78">
        <v>4391</v>
      </c>
      <c r="B85" s="76" t="s">
        <v>477</v>
      </c>
      <c r="C85" s="80">
        <v>0</v>
      </c>
    </row>
    <row r="86" spans="1:5" x14ac:dyDescent="0.2">
      <c r="A86" s="78">
        <v>4392</v>
      </c>
      <c r="B86" s="76" t="s">
        <v>478</v>
      </c>
      <c r="C86" s="80">
        <v>0</v>
      </c>
    </row>
    <row r="87" spans="1:5" x14ac:dyDescent="0.2">
      <c r="A87" s="78">
        <v>4393</v>
      </c>
      <c r="B87" s="76" t="s">
        <v>479</v>
      </c>
      <c r="C87" s="80">
        <v>0</v>
      </c>
    </row>
    <row r="88" spans="1:5" x14ac:dyDescent="0.2">
      <c r="A88" s="78">
        <v>4394</v>
      </c>
      <c r="B88" s="76" t="s">
        <v>480</v>
      </c>
      <c r="C88" s="80">
        <v>0</v>
      </c>
    </row>
    <row r="89" spans="1:5" x14ac:dyDescent="0.2">
      <c r="A89" s="78">
        <v>4395</v>
      </c>
      <c r="B89" s="76" t="s">
        <v>481</v>
      </c>
      <c r="C89" s="80">
        <v>0</v>
      </c>
    </row>
    <row r="90" spans="1:5" x14ac:dyDescent="0.2">
      <c r="A90" s="78">
        <v>4396</v>
      </c>
      <c r="B90" s="76" t="s">
        <v>482</v>
      </c>
      <c r="C90" s="80">
        <v>0</v>
      </c>
    </row>
    <row r="91" spans="1:5" x14ac:dyDescent="0.2">
      <c r="A91" s="78">
        <v>4399</v>
      </c>
      <c r="B91" s="76" t="s">
        <v>476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303</v>
      </c>
    </row>
    <row r="96" spans="1:5" x14ac:dyDescent="0.2">
      <c r="A96" s="78">
        <v>5000</v>
      </c>
      <c r="B96" s="76" t="s">
        <v>484</v>
      </c>
      <c r="C96" s="80">
        <f>SUM(C97+C125+C158+C168+C183+C215)</f>
        <v>4333677.83</v>
      </c>
      <c r="D96" s="83">
        <f>C96/C96</f>
        <v>1</v>
      </c>
    </row>
    <row r="97" spans="1:4" x14ac:dyDescent="0.2">
      <c r="A97" s="78">
        <v>5100</v>
      </c>
      <c r="B97" s="76" t="s">
        <v>485</v>
      </c>
      <c r="C97" s="80">
        <f>SUM(C98+C105+C115)</f>
        <v>4333677.83</v>
      </c>
      <c r="D97" s="83">
        <f>C97/$C$96</f>
        <v>1</v>
      </c>
    </row>
    <row r="98" spans="1:4" x14ac:dyDescent="0.2">
      <c r="A98" s="78">
        <v>5110</v>
      </c>
      <c r="B98" s="76" t="s">
        <v>486</v>
      </c>
      <c r="C98" s="80">
        <f>SUM(C99:C104)</f>
        <v>3515527.94</v>
      </c>
      <c r="D98" s="83">
        <f t="shared" ref="D98:D161" si="0">C98/$C$96</f>
        <v>0.81121118779611723</v>
      </c>
    </row>
    <row r="99" spans="1:4" x14ac:dyDescent="0.2">
      <c r="A99" s="78">
        <v>5111</v>
      </c>
      <c r="B99" s="76" t="s">
        <v>487</v>
      </c>
      <c r="C99" s="80">
        <v>703522.18</v>
      </c>
      <c r="D99" s="83">
        <f t="shared" si="0"/>
        <v>0.16233836653242867</v>
      </c>
    </row>
    <row r="100" spans="1:4" x14ac:dyDescent="0.2">
      <c r="A100" s="78">
        <v>5112</v>
      </c>
      <c r="B100" s="76" t="s">
        <v>488</v>
      </c>
      <c r="C100" s="80">
        <v>1037298.12</v>
      </c>
      <c r="D100" s="83">
        <f t="shared" si="0"/>
        <v>0.23935746049678086</v>
      </c>
    </row>
    <row r="101" spans="1:4" x14ac:dyDescent="0.2">
      <c r="A101" s="78">
        <v>5113</v>
      </c>
      <c r="B101" s="76" t="s">
        <v>489</v>
      </c>
      <c r="C101" s="80">
        <v>268617.19</v>
      </c>
      <c r="D101" s="83">
        <f t="shared" si="0"/>
        <v>6.1983654654826983E-2</v>
      </c>
    </row>
    <row r="102" spans="1:4" x14ac:dyDescent="0.2">
      <c r="A102" s="78">
        <v>5114</v>
      </c>
      <c r="B102" s="76" t="s">
        <v>490</v>
      </c>
      <c r="C102" s="80">
        <v>460778.03</v>
      </c>
      <c r="D102" s="83">
        <f t="shared" si="0"/>
        <v>0.10632493878761634</v>
      </c>
    </row>
    <row r="103" spans="1:4" x14ac:dyDescent="0.2">
      <c r="A103" s="78">
        <v>5115</v>
      </c>
      <c r="B103" s="76" t="s">
        <v>491</v>
      </c>
      <c r="C103" s="80">
        <v>1045312.42</v>
      </c>
      <c r="D103" s="83">
        <f t="shared" si="0"/>
        <v>0.24120676732446444</v>
      </c>
    </row>
    <row r="104" spans="1:4" x14ac:dyDescent="0.2">
      <c r="A104" s="78">
        <v>5116</v>
      </c>
      <c r="B104" s="76" t="s">
        <v>492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493</v>
      </c>
      <c r="C105" s="80">
        <f>SUM(C106:C114)</f>
        <v>85221.91</v>
      </c>
      <c r="D105" s="83">
        <f t="shared" si="0"/>
        <v>1.966503126052635E-2</v>
      </c>
    </row>
    <row r="106" spans="1:4" x14ac:dyDescent="0.2">
      <c r="A106" s="78">
        <v>5121</v>
      </c>
      <c r="B106" s="76" t="s">
        <v>494</v>
      </c>
      <c r="C106" s="80">
        <v>53141.67</v>
      </c>
      <c r="D106" s="83">
        <f t="shared" si="0"/>
        <v>1.2262487449372765E-2</v>
      </c>
    </row>
    <row r="107" spans="1:4" x14ac:dyDescent="0.2">
      <c r="A107" s="78">
        <v>5122</v>
      </c>
      <c r="B107" s="76" t="s">
        <v>495</v>
      </c>
      <c r="C107" s="80">
        <v>18961.53</v>
      </c>
      <c r="D107" s="83">
        <f t="shared" si="0"/>
        <v>4.375389852180128E-3</v>
      </c>
    </row>
    <row r="108" spans="1:4" x14ac:dyDescent="0.2">
      <c r="A108" s="78">
        <v>5123</v>
      </c>
      <c r="B108" s="76" t="s">
        <v>496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497</v>
      </c>
      <c r="C109" s="80">
        <v>390</v>
      </c>
      <c r="D109" s="83">
        <f t="shared" si="0"/>
        <v>8.9992845637997047E-5</v>
      </c>
    </row>
    <row r="110" spans="1:4" x14ac:dyDescent="0.2">
      <c r="A110" s="78">
        <v>5125</v>
      </c>
      <c r="B110" s="76" t="s">
        <v>498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499</v>
      </c>
      <c r="C111" s="80">
        <v>11543.71</v>
      </c>
      <c r="D111" s="83">
        <f t="shared" si="0"/>
        <v>2.6637213131276995E-3</v>
      </c>
    </row>
    <row r="112" spans="1:4" x14ac:dyDescent="0.2">
      <c r="A112" s="78">
        <v>5127</v>
      </c>
      <c r="B112" s="76" t="s">
        <v>500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501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502</v>
      </c>
      <c r="C114" s="80">
        <v>1185</v>
      </c>
      <c r="D114" s="83">
        <f t="shared" si="0"/>
        <v>2.7343980020776024E-4</v>
      </c>
    </row>
    <row r="115" spans="1:4" x14ac:dyDescent="0.2">
      <c r="A115" s="78">
        <v>5130</v>
      </c>
      <c r="B115" s="76" t="s">
        <v>503</v>
      </c>
      <c r="C115" s="80">
        <f>SUM(C116:C124)</f>
        <v>732927.98</v>
      </c>
      <c r="D115" s="83">
        <f t="shared" si="0"/>
        <v>0.16912378094335637</v>
      </c>
    </row>
    <row r="116" spans="1:4" x14ac:dyDescent="0.2">
      <c r="A116" s="78">
        <v>5131</v>
      </c>
      <c r="B116" s="76" t="s">
        <v>504</v>
      </c>
      <c r="C116" s="80">
        <v>33924</v>
      </c>
      <c r="D116" s="83">
        <f t="shared" si="0"/>
        <v>7.8279930651882351E-3</v>
      </c>
    </row>
    <row r="117" spans="1:4" x14ac:dyDescent="0.2">
      <c r="A117" s="78">
        <v>5132</v>
      </c>
      <c r="B117" s="76" t="s">
        <v>505</v>
      </c>
      <c r="C117" s="80">
        <v>125544.2</v>
      </c>
      <c r="D117" s="83">
        <f t="shared" si="0"/>
        <v>2.8969435413707251E-2</v>
      </c>
    </row>
    <row r="118" spans="1:4" x14ac:dyDescent="0.2">
      <c r="A118" s="78">
        <v>5133</v>
      </c>
      <c r="B118" s="76" t="s">
        <v>506</v>
      </c>
      <c r="C118" s="80">
        <v>523925.3</v>
      </c>
      <c r="D118" s="83">
        <f t="shared" si="0"/>
        <v>0.12089622730446485</v>
      </c>
    </row>
    <row r="119" spans="1:4" x14ac:dyDescent="0.2">
      <c r="A119" s="78">
        <v>5134</v>
      </c>
      <c r="B119" s="76" t="s">
        <v>507</v>
      </c>
      <c r="C119" s="80">
        <v>12643.82</v>
      </c>
      <c r="D119" s="83">
        <f t="shared" si="0"/>
        <v>2.9175726706015892E-3</v>
      </c>
    </row>
    <row r="120" spans="1:4" x14ac:dyDescent="0.2">
      <c r="A120" s="78">
        <v>5135</v>
      </c>
      <c r="B120" s="76" t="s">
        <v>508</v>
      </c>
      <c r="C120" s="80">
        <v>22611.8</v>
      </c>
      <c r="D120" s="83">
        <f t="shared" si="0"/>
        <v>5.2176928897365677E-3</v>
      </c>
    </row>
    <row r="121" spans="1:4" x14ac:dyDescent="0.2">
      <c r="A121" s="78">
        <v>5136</v>
      </c>
      <c r="B121" s="76" t="s">
        <v>509</v>
      </c>
      <c r="C121" s="80">
        <v>5839.46</v>
      </c>
      <c r="D121" s="83">
        <f t="shared" si="0"/>
        <v>1.3474605702288671E-3</v>
      </c>
    </row>
    <row r="122" spans="1:4" x14ac:dyDescent="0.2">
      <c r="A122" s="78">
        <v>5137</v>
      </c>
      <c r="B122" s="76" t="s">
        <v>510</v>
      </c>
      <c r="C122" s="80">
        <v>8180.4</v>
      </c>
      <c r="D122" s="83">
        <f t="shared" si="0"/>
        <v>1.8876345498899255E-3</v>
      </c>
    </row>
    <row r="123" spans="1:4" x14ac:dyDescent="0.2">
      <c r="A123" s="78">
        <v>5138</v>
      </c>
      <c r="B123" s="76" t="s">
        <v>511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512</v>
      </c>
      <c r="C124" s="80">
        <v>259</v>
      </c>
      <c r="D124" s="83">
        <f t="shared" si="0"/>
        <v>5.9764479539080088E-5</v>
      </c>
    </row>
    <row r="125" spans="1:4" x14ac:dyDescent="0.2">
      <c r="A125" s="78">
        <v>5200</v>
      </c>
      <c r="B125" s="76" t="s">
        <v>513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514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459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522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523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524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525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461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453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564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565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571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572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80">
        <v>0</v>
      </c>
      <c r="D217" s="83">
        <f t="shared" si="1"/>
        <v>0</v>
      </c>
    </row>
    <row r="222" spans="1:4" x14ac:dyDescent="0.2">
      <c r="B222" s="215" t="s">
        <v>703</v>
      </c>
    </row>
    <row r="223" spans="1:4" x14ac:dyDescent="0.2">
      <c r="B223" s="216" t="s">
        <v>702</v>
      </c>
    </row>
    <row r="224" spans="1:4" x14ac:dyDescent="0.2">
      <c r="B224" s="209" t="s">
        <v>699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0" verticalDpi="0" r:id="rId1"/>
  <ignoredErrors>
    <ignoredError sqref="D96:D217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4" sqref="B4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activeCell="C37" sqref="C37"/>
    </sheetView>
  </sheetViews>
  <sheetFormatPr baseColWidth="10" defaultColWidth="9.140625" defaultRowHeight="11.25" x14ac:dyDescent="0.2"/>
  <cols>
    <col min="1" max="1" width="10" style="86" customWidth="1"/>
    <col min="2" max="2" width="50.140625" style="86" customWidth="1"/>
    <col min="3" max="3" width="24.85546875" style="86" customWidth="1"/>
    <col min="4" max="4" width="16.7109375" style="86" customWidth="1"/>
    <col min="5" max="5" width="18.42578125" style="86" customWidth="1"/>
    <col min="6" max="16384" width="9.140625" style="86"/>
  </cols>
  <sheetData>
    <row r="1" spans="1:5" ht="45.75" customHeight="1" x14ac:dyDescent="0.2"/>
    <row r="2" spans="1:5" ht="18.95" customHeight="1" x14ac:dyDescent="0.2">
      <c r="A2" s="227" t="s">
        <v>629</v>
      </c>
      <c r="B2" s="227"/>
      <c r="C2" s="227"/>
      <c r="D2" s="84" t="s">
        <v>288</v>
      </c>
      <c r="E2" s="85">
        <v>2018</v>
      </c>
    </row>
    <row r="3" spans="1:5" ht="18.95" customHeight="1" x14ac:dyDescent="0.2">
      <c r="A3" s="227" t="s">
        <v>593</v>
      </c>
      <c r="B3" s="227"/>
      <c r="C3" s="227"/>
      <c r="D3" s="84" t="s">
        <v>290</v>
      </c>
      <c r="E3" s="85" t="str">
        <f>ESF!H3</f>
        <v>Trimestral</v>
      </c>
    </row>
    <row r="4" spans="1:5" ht="18.95" customHeight="1" x14ac:dyDescent="0.2">
      <c r="A4" s="227" t="s">
        <v>628</v>
      </c>
      <c r="B4" s="227"/>
      <c r="C4" s="227"/>
      <c r="D4" s="84" t="s">
        <v>292</v>
      </c>
      <c r="E4" s="85">
        <f>ESF!H4</f>
        <v>1</v>
      </c>
    </row>
    <row r="6" spans="1:5" x14ac:dyDescent="0.2">
      <c r="A6" s="87" t="s">
        <v>293</v>
      </c>
      <c r="B6" s="88"/>
      <c r="C6" s="88"/>
      <c r="D6" s="88"/>
      <c r="E6" s="88"/>
    </row>
    <row r="7" spans="1:5" x14ac:dyDescent="0.2">
      <c r="A7" s="88" t="s">
        <v>264</v>
      </c>
      <c r="B7" s="88"/>
      <c r="C7" s="88"/>
      <c r="D7" s="88"/>
      <c r="E7" s="88"/>
    </row>
    <row r="8" spans="1:5" x14ac:dyDescent="0.2">
      <c r="A8" s="89" t="s">
        <v>233</v>
      </c>
      <c r="B8" s="89" t="s">
        <v>229</v>
      </c>
      <c r="C8" s="89" t="s">
        <v>230</v>
      </c>
      <c r="D8" s="89" t="s">
        <v>232</v>
      </c>
      <c r="E8" s="89" t="s">
        <v>234</v>
      </c>
    </row>
    <row r="9" spans="1:5" x14ac:dyDescent="0.2">
      <c r="A9" s="90">
        <v>3110</v>
      </c>
      <c r="B9" s="86" t="s">
        <v>454</v>
      </c>
      <c r="C9" s="91">
        <v>0</v>
      </c>
    </row>
    <row r="10" spans="1:5" x14ac:dyDescent="0.2">
      <c r="A10" s="90">
        <v>3120</v>
      </c>
      <c r="B10" s="86" t="s">
        <v>594</v>
      </c>
      <c r="C10" s="91">
        <v>0</v>
      </c>
    </row>
    <row r="11" spans="1:5" x14ac:dyDescent="0.2">
      <c r="A11" s="90">
        <v>3130</v>
      </c>
      <c r="B11" s="86" t="s">
        <v>595</v>
      </c>
      <c r="C11" s="91">
        <v>0</v>
      </c>
    </row>
    <row r="13" spans="1:5" x14ac:dyDescent="0.2">
      <c r="A13" s="88" t="s">
        <v>266</v>
      </c>
      <c r="B13" s="88"/>
      <c r="C13" s="88"/>
      <c r="D13" s="88"/>
      <c r="E13" s="88"/>
    </row>
    <row r="14" spans="1:5" x14ac:dyDescent="0.2">
      <c r="A14" s="89" t="s">
        <v>233</v>
      </c>
      <c r="B14" s="89" t="s">
        <v>229</v>
      </c>
      <c r="C14" s="89" t="s">
        <v>230</v>
      </c>
      <c r="D14" s="89" t="s">
        <v>596</v>
      </c>
      <c r="E14" s="89"/>
    </row>
    <row r="15" spans="1:5" x14ac:dyDescent="0.2">
      <c r="A15" s="90">
        <v>3210</v>
      </c>
      <c r="B15" s="86" t="s">
        <v>597</v>
      </c>
      <c r="C15" s="91">
        <v>324338.93</v>
      </c>
    </row>
    <row r="16" spans="1:5" x14ac:dyDescent="0.2">
      <c r="A16" s="90">
        <v>3220</v>
      </c>
      <c r="B16" s="86" t="s">
        <v>598</v>
      </c>
      <c r="C16" s="91">
        <v>1273615.8999999999</v>
      </c>
    </row>
    <row r="17" spans="1:3" x14ac:dyDescent="0.2">
      <c r="A17" s="90">
        <v>3230</v>
      </c>
      <c r="B17" s="86" t="s">
        <v>599</v>
      </c>
      <c r="C17" s="91">
        <f>SUM(C18:C21)</f>
        <v>0</v>
      </c>
    </row>
    <row r="18" spans="1:3" x14ac:dyDescent="0.2">
      <c r="A18" s="90">
        <v>3231</v>
      </c>
      <c r="B18" s="86" t="s">
        <v>600</v>
      </c>
      <c r="C18" s="91">
        <v>0</v>
      </c>
    </row>
    <row r="19" spans="1:3" x14ac:dyDescent="0.2">
      <c r="A19" s="90">
        <v>3232</v>
      </c>
      <c r="B19" s="86" t="s">
        <v>601</v>
      </c>
      <c r="C19" s="91">
        <v>0</v>
      </c>
    </row>
    <row r="20" spans="1:3" x14ac:dyDescent="0.2">
      <c r="A20" s="90">
        <v>3233</v>
      </c>
      <c r="B20" s="86" t="s">
        <v>602</v>
      </c>
      <c r="C20" s="91">
        <v>0</v>
      </c>
    </row>
    <row r="21" spans="1:3" x14ac:dyDescent="0.2">
      <c r="A21" s="90">
        <v>3239</v>
      </c>
      <c r="B21" s="86" t="s">
        <v>603</v>
      </c>
      <c r="C21" s="91">
        <v>0</v>
      </c>
    </row>
    <row r="22" spans="1:3" x14ac:dyDescent="0.2">
      <c r="A22" s="90">
        <v>3240</v>
      </c>
      <c r="B22" s="86" t="s">
        <v>604</v>
      </c>
      <c r="C22" s="91">
        <f>SUM(C23:C25)</f>
        <v>0</v>
      </c>
    </row>
    <row r="23" spans="1:3" x14ac:dyDescent="0.2">
      <c r="A23" s="90">
        <v>3241</v>
      </c>
      <c r="B23" s="86" t="s">
        <v>605</v>
      </c>
      <c r="C23" s="91">
        <v>0</v>
      </c>
    </row>
    <row r="24" spans="1:3" x14ac:dyDescent="0.2">
      <c r="A24" s="90">
        <v>3242</v>
      </c>
      <c r="B24" s="86" t="s">
        <v>606</v>
      </c>
      <c r="C24" s="91">
        <v>0</v>
      </c>
    </row>
    <row r="25" spans="1:3" x14ac:dyDescent="0.2">
      <c r="A25" s="90">
        <v>3243</v>
      </c>
      <c r="B25" s="86" t="s">
        <v>607</v>
      </c>
      <c r="C25" s="91">
        <v>0</v>
      </c>
    </row>
    <row r="26" spans="1:3" x14ac:dyDescent="0.2">
      <c r="A26" s="90">
        <v>3250</v>
      </c>
      <c r="B26" s="86" t="s">
        <v>608</v>
      </c>
      <c r="C26" s="91">
        <f>SUM(C27:C28)</f>
        <v>0</v>
      </c>
    </row>
    <row r="27" spans="1:3" x14ac:dyDescent="0.2">
      <c r="A27" s="90">
        <v>3251</v>
      </c>
      <c r="B27" s="86" t="s">
        <v>609</v>
      </c>
      <c r="C27" s="91">
        <v>0</v>
      </c>
    </row>
    <row r="28" spans="1:3" x14ac:dyDescent="0.2">
      <c r="A28" s="90">
        <v>3252</v>
      </c>
      <c r="B28" s="86" t="s">
        <v>610</v>
      </c>
      <c r="C28" s="91">
        <v>0</v>
      </c>
    </row>
    <row r="36" spans="2:2" x14ac:dyDescent="0.2">
      <c r="B36" s="208" t="s">
        <v>704</v>
      </c>
    </row>
    <row r="37" spans="2:2" x14ac:dyDescent="0.2">
      <c r="B37" s="216" t="s">
        <v>702</v>
      </c>
    </row>
    <row r="38" spans="2:2" x14ac:dyDescent="0.2">
      <c r="B38" s="209" t="s">
        <v>699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3:C3"/>
    <mergeCell ref="A4:C4"/>
  </mergeCells>
  <pageMargins left="0.7" right="0.7" top="0.75" bottom="0.7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9" sqref="B9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showGridLines="0" workbookViewId="0">
      <selection activeCell="A4" sqref="A4:C4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ht="49.5" customHeight="1" x14ac:dyDescent="0.2"/>
    <row r="2" spans="1:5" ht="49.5" customHeight="1" x14ac:dyDescent="0.2"/>
    <row r="3" spans="1:5" s="92" customFormat="1" ht="18.95" customHeight="1" x14ac:dyDescent="0.25">
      <c r="A3" s="227" t="s">
        <v>629</v>
      </c>
      <c r="B3" s="227"/>
      <c r="C3" s="227"/>
      <c r="D3" s="84" t="s">
        <v>288</v>
      </c>
      <c r="E3" s="85">
        <v>2018</v>
      </c>
    </row>
    <row r="4" spans="1:5" s="92" customFormat="1" ht="18.95" customHeight="1" x14ac:dyDescent="0.25">
      <c r="A4" s="227" t="s">
        <v>611</v>
      </c>
      <c r="B4" s="227"/>
      <c r="C4" s="227"/>
      <c r="D4" s="84" t="s">
        <v>290</v>
      </c>
      <c r="E4" s="85" t="str">
        <f>ESF!H3</f>
        <v>Trimestral</v>
      </c>
    </row>
    <row r="5" spans="1:5" s="92" customFormat="1" ht="18.95" customHeight="1" x14ac:dyDescent="0.25">
      <c r="A5" s="227" t="s">
        <v>628</v>
      </c>
      <c r="B5" s="227"/>
      <c r="C5" s="227"/>
      <c r="D5" s="84" t="s">
        <v>292</v>
      </c>
      <c r="E5" s="85">
        <f>ESF!H4</f>
        <v>1</v>
      </c>
    </row>
    <row r="6" spans="1:5" x14ac:dyDescent="0.2">
      <c r="A6" s="87" t="s">
        <v>293</v>
      </c>
      <c r="B6" s="88"/>
      <c r="C6" s="88"/>
      <c r="D6" s="88"/>
      <c r="E6" s="88"/>
    </row>
    <row r="9" spans="1:5" x14ac:dyDescent="0.2">
      <c r="A9" s="88" t="s">
        <v>267</v>
      </c>
      <c r="B9" s="88"/>
      <c r="C9" s="88"/>
      <c r="D9" s="88"/>
      <c r="E9" s="88"/>
    </row>
    <row r="10" spans="1:5" x14ac:dyDescent="0.2">
      <c r="A10" s="89" t="s">
        <v>233</v>
      </c>
      <c r="B10" s="89" t="s">
        <v>229</v>
      </c>
      <c r="C10" s="89" t="s">
        <v>269</v>
      </c>
      <c r="D10" s="89" t="s">
        <v>270</v>
      </c>
      <c r="E10" s="89"/>
    </row>
    <row r="11" spans="1:5" x14ac:dyDescent="0.2">
      <c r="A11" s="90">
        <v>1111</v>
      </c>
      <c r="B11" s="86" t="s">
        <v>612</v>
      </c>
      <c r="C11" s="91">
        <v>0</v>
      </c>
      <c r="D11" s="91">
        <v>0</v>
      </c>
    </row>
    <row r="12" spans="1:5" x14ac:dyDescent="0.2">
      <c r="A12" s="90">
        <v>1112</v>
      </c>
      <c r="B12" s="86" t="s">
        <v>613</v>
      </c>
      <c r="C12" s="91">
        <v>0</v>
      </c>
      <c r="D12" s="91">
        <v>0</v>
      </c>
    </row>
    <row r="13" spans="1:5" x14ac:dyDescent="0.2">
      <c r="A13" s="90">
        <v>1113</v>
      </c>
      <c r="B13" s="86" t="s">
        <v>614</v>
      </c>
      <c r="C13" s="91">
        <v>2422382.2999999998</v>
      </c>
      <c r="D13" s="91">
        <v>1315641.3600000001</v>
      </c>
    </row>
    <row r="14" spans="1:5" x14ac:dyDescent="0.2">
      <c r="A14" s="90">
        <v>1114</v>
      </c>
      <c r="B14" s="86" t="s">
        <v>294</v>
      </c>
      <c r="C14" s="91">
        <v>0</v>
      </c>
      <c r="D14" s="91">
        <v>0</v>
      </c>
    </row>
    <row r="15" spans="1:5" x14ac:dyDescent="0.2">
      <c r="A15" s="90">
        <v>1115</v>
      </c>
      <c r="B15" s="86" t="s">
        <v>295</v>
      </c>
      <c r="C15" s="91">
        <v>0</v>
      </c>
      <c r="D15" s="91">
        <v>0</v>
      </c>
    </row>
    <row r="16" spans="1:5" x14ac:dyDescent="0.2">
      <c r="A16" s="90">
        <v>1116</v>
      </c>
      <c r="B16" s="86" t="s">
        <v>615</v>
      </c>
      <c r="C16" s="91">
        <v>0</v>
      </c>
      <c r="D16" s="91">
        <v>0</v>
      </c>
    </row>
    <row r="17" spans="1:5" x14ac:dyDescent="0.2">
      <c r="A17" s="90">
        <v>1119</v>
      </c>
      <c r="B17" s="86" t="s">
        <v>616</v>
      </c>
      <c r="C17" s="91">
        <v>0</v>
      </c>
      <c r="D17" s="91">
        <v>0</v>
      </c>
    </row>
    <row r="18" spans="1:5" x14ac:dyDescent="0.2">
      <c r="A18" s="90">
        <v>1110</v>
      </c>
      <c r="B18" s="86" t="s">
        <v>617</v>
      </c>
      <c r="C18" s="91">
        <f>SUM(C11:C17)</f>
        <v>2422382.2999999998</v>
      </c>
      <c r="D18" s="91">
        <f>SUM(D11:D17)</f>
        <v>1315641.3600000001</v>
      </c>
    </row>
    <row r="20" spans="1:5" x14ac:dyDescent="0.2">
      <c r="A20" s="88" t="s">
        <v>268</v>
      </c>
      <c r="B20" s="88"/>
      <c r="C20" s="88"/>
      <c r="D20" s="88"/>
      <c r="E20" s="88"/>
    </row>
    <row r="21" spans="1:5" x14ac:dyDescent="0.2">
      <c r="A21" s="89" t="s">
        <v>233</v>
      </c>
      <c r="B21" s="89" t="s">
        <v>229</v>
      </c>
      <c r="C21" s="89" t="s">
        <v>230</v>
      </c>
      <c r="D21" s="89" t="s">
        <v>618</v>
      </c>
      <c r="E21" s="89" t="s">
        <v>271</v>
      </c>
    </row>
    <row r="22" spans="1:5" x14ac:dyDescent="0.2">
      <c r="A22" s="90">
        <v>1230</v>
      </c>
      <c r="B22" s="86" t="s">
        <v>327</v>
      </c>
      <c r="C22" s="91">
        <f>SUM(C23:C29)</f>
        <v>0</v>
      </c>
    </row>
    <row r="23" spans="1:5" x14ac:dyDescent="0.2">
      <c r="A23" s="90">
        <v>1231</v>
      </c>
      <c r="B23" s="86" t="s">
        <v>328</v>
      </c>
      <c r="C23" s="91">
        <v>0</v>
      </c>
    </row>
    <row r="24" spans="1:5" x14ac:dyDescent="0.2">
      <c r="A24" s="90">
        <v>1232</v>
      </c>
      <c r="B24" s="86" t="s">
        <v>329</v>
      </c>
      <c r="C24" s="91">
        <v>0</v>
      </c>
    </row>
    <row r="25" spans="1:5" x14ac:dyDescent="0.2">
      <c r="A25" s="90">
        <v>1233</v>
      </c>
      <c r="B25" s="86" t="s">
        <v>330</v>
      </c>
      <c r="C25" s="91">
        <v>0</v>
      </c>
    </row>
    <row r="26" spans="1:5" x14ac:dyDescent="0.2">
      <c r="A26" s="90">
        <v>1234</v>
      </c>
      <c r="B26" s="86" t="s">
        <v>331</v>
      </c>
      <c r="C26" s="91">
        <v>0</v>
      </c>
    </row>
    <row r="27" spans="1:5" x14ac:dyDescent="0.2">
      <c r="A27" s="90">
        <v>1235</v>
      </c>
      <c r="B27" s="86" t="s">
        <v>332</v>
      </c>
      <c r="C27" s="91">
        <v>0</v>
      </c>
    </row>
    <row r="28" spans="1:5" x14ac:dyDescent="0.2">
      <c r="A28" s="90">
        <v>1236</v>
      </c>
      <c r="B28" s="86" t="s">
        <v>333</v>
      </c>
      <c r="C28" s="91">
        <v>0</v>
      </c>
    </row>
    <row r="29" spans="1:5" x14ac:dyDescent="0.2">
      <c r="A29" s="90">
        <v>1239</v>
      </c>
      <c r="B29" s="86" t="s">
        <v>334</v>
      </c>
      <c r="C29" s="91">
        <v>0</v>
      </c>
    </row>
    <row r="30" spans="1:5" x14ac:dyDescent="0.2">
      <c r="A30" s="90">
        <v>1240</v>
      </c>
      <c r="B30" s="86" t="s">
        <v>335</v>
      </c>
      <c r="C30" s="91">
        <f>SUM(C31:C38)</f>
        <v>139570.71</v>
      </c>
    </row>
    <row r="31" spans="1:5" x14ac:dyDescent="0.2">
      <c r="A31" s="90">
        <v>1241</v>
      </c>
      <c r="B31" s="86" t="s">
        <v>336</v>
      </c>
      <c r="C31" s="91">
        <v>139570.71</v>
      </c>
    </row>
    <row r="32" spans="1:5" x14ac:dyDescent="0.2">
      <c r="A32" s="90">
        <v>1242</v>
      </c>
      <c r="B32" s="86" t="s">
        <v>337</v>
      </c>
      <c r="C32" s="91">
        <v>0</v>
      </c>
    </row>
    <row r="33" spans="1:5" x14ac:dyDescent="0.2">
      <c r="A33" s="90">
        <v>1243</v>
      </c>
      <c r="B33" s="86" t="s">
        <v>338</v>
      </c>
      <c r="C33" s="91">
        <v>0</v>
      </c>
    </row>
    <row r="34" spans="1:5" x14ac:dyDescent="0.2">
      <c r="A34" s="90">
        <v>1244</v>
      </c>
      <c r="B34" s="86" t="s">
        <v>339</v>
      </c>
      <c r="C34" s="91">
        <v>0</v>
      </c>
    </row>
    <row r="35" spans="1:5" x14ac:dyDescent="0.2">
      <c r="A35" s="90">
        <v>1245</v>
      </c>
      <c r="B35" s="86" t="s">
        <v>340</v>
      </c>
      <c r="C35" s="91">
        <v>0</v>
      </c>
    </row>
    <row r="36" spans="1:5" x14ac:dyDescent="0.2">
      <c r="A36" s="90">
        <v>1246</v>
      </c>
      <c r="B36" s="86" t="s">
        <v>341</v>
      </c>
      <c r="C36" s="91">
        <v>0</v>
      </c>
    </row>
    <row r="37" spans="1:5" x14ac:dyDescent="0.2">
      <c r="A37" s="90">
        <v>1247</v>
      </c>
      <c r="B37" s="86" t="s">
        <v>342</v>
      </c>
      <c r="C37" s="91">
        <v>0</v>
      </c>
    </row>
    <row r="38" spans="1:5" x14ac:dyDescent="0.2">
      <c r="A38" s="90">
        <v>1248</v>
      </c>
      <c r="B38" s="86" t="s">
        <v>343</v>
      </c>
      <c r="C38" s="91">
        <v>0</v>
      </c>
    </row>
    <row r="39" spans="1:5" x14ac:dyDescent="0.2">
      <c r="A39" s="90">
        <v>1250</v>
      </c>
      <c r="B39" s="86" t="s">
        <v>345</v>
      </c>
      <c r="C39" s="91">
        <f>SUM(C40:C44)</f>
        <v>26050</v>
      </c>
    </row>
    <row r="40" spans="1:5" x14ac:dyDescent="0.2">
      <c r="A40" s="90">
        <v>1251</v>
      </c>
      <c r="B40" s="86" t="s">
        <v>346</v>
      </c>
      <c r="C40" s="91">
        <v>26050</v>
      </c>
    </row>
    <row r="41" spans="1:5" x14ac:dyDescent="0.2">
      <c r="A41" s="90">
        <v>1252</v>
      </c>
      <c r="B41" s="86" t="s">
        <v>347</v>
      </c>
      <c r="C41" s="91">
        <v>0</v>
      </c>
    </row>
    <row r="42" spans="1:5" x14ac:dyDescent="0.2">
      <c r="A42" s="90">
        <v>1253</v>
      </c>
      <c r="B42" s="86" t="s">
        <v>348</v>
      </c>
      <c r="C42" s="91">
        <v>0</v>
      </c>
    </row>
    <row r="43" spans="1:5" x14ac:dyDescent="0.2">
      <c r="A43" s="90">
        <v>1254</v>
      </c>
      <c r="B43" s="86" t="s">
        <v>349</v>
      </c>
      <c r="C43" s="91">
        <v>0</v>
      </c>
    </row>
    <row r="44" spans="1:5" x14ac:dyDescent="0.2">
      <c r="A44" s="90">
        <v>1259</v>
      </c>
      <c r="B44" s="86" t="s">
        <v>350</v>
      </c>
      <c r="C44" s="91">
        <v>0</v>
      </c>
    </row>
    <row r="45" spans="1:5" x14ac:dyDescent="0.2">
      <c r="A45" s="90"/>
      <c r="C45" s="91"/>
    </row>
    <row r="46" spans="1:5" x14ac:dyDescent="0.2">
      <c r="A46" s="90"/>
      <c r="C46" s="91"/>
    </row>
    <row r="48" spans="1:5" x14ac:dyDescent="0.2">
      <c r="A48" s="88" t="s">
        <v>276</v>
      </c>
      <c r="B48" s="88"/>
      <c r="C48" s="88"/>
      <c r="D48" s="88"/>
      <c r="E48" s="88"/>
    </row>
    <row r="49" spans="1:5" x14ac:dyDescent="0.2">
      <c r="A49" s="89" t="s">
        <v>233</v>
      </c>
      <c r="B49" s="89" t="s">
        <v>229</v>
      </c>
      <c r="C49" s="89" t="s">
        <v>269</v>
      </c>
      <c r="D49" s="89" t="s">
        <v>270</v>
      </c>
      <c r="E49" s="89"/>
    </row>
    <row r="50" spans="1:5" x14ac:dyDescent="0.2">
      <c r="A50" s="90">
        <v>5500</v>
      </c>
      <c r="B50" s="86" t="s">
        <v>564</v>
      </c>
      <c r="C50" s="91">
        <f>SUM(C51+C60+C63+C69+C71+C73)</f>
        <v>0</v>
      </c>
      <c r="D50" s="91">
        <v>0</v>
      </c>
    </row>
    <row r="51" spans="1:5" x14ac:dyDescent="0.2">
      <c r="A51" s="90">
        <v>5510</v>
      </c>
      <c r="B51" s="86" t="s">
        <v>565</v>
      </c>
      <c r="C51" s="91">
        <f>SUM(C52:C59)</f>
        <v>0</v>
      </c>
      <c r="D51" s="91">
        <v>0</v>
      </c>
    </row>
    <row r="52" spans="1:5" x14ac:dyDescent="0.2">
      <c r="A52" s="90">
        <v>5511</v>
      </c>
      <c r="B52" s="86" t="s">
        <v>566</v>
      </c>
      <c r="C52" s="91">
        <v>0</v>
      </c>
      <c r="D52" s="91">
        <v>0</v>
      </c>
    </row>
    <row r="53" spans="1:5" x14ac:dyDescent="0.2">
      <c r="A53" s="90">
        <v>5512</v>
      </c>
      <c r="B53" s="86" t="s">
        <v>567</v>
      </c>
      <c r="C53" s="91">
        <v>0</v>
      </c>
      <c r="D53" s="91">
        <v>0</v>
      </c>
    </row>
    <row r="54" spans="1:5" x14ac:dyDescent="0.2">
      <c r="A54" s="90">
        <v>5513</v>
      </c>
      <c r="B54" s="86" t="s">
        <v>568</v>
      </c>
      <c r="C54" s="91">
        <v>0</v>
      </c>
      <c r="D54" s="91">
        <v>0</v>
      </c>
    </row>
    <row r="55" spans="1:5" x14ac:dyDescent="0.2">
      <c r="A55" s="90">
        <v>5514</v>
      </c>
      <c r="B55" s="86" t="s">
        <v>569</v>
      </c>
      <c r="C55" s="91">
        <v>0</v>
      </c>
      <c r="D55" s="91">
        <v>0</v>
      </c>
    </row>
    <row r="56" spans="1:5" x14ac:dyDescent="0.2">
      <c r="A56" s="90">
        <v>5515</v>
      </c>
      <c r="B56" s="86" t="s">
        <v>570</v>
      </c>
      <c r="C56" s="91">
        <v>0</v>
      </c>
      <c r="D56" s="91">
        <v>0</v>
      </c>
    </row>
    <row r="57" spans="1:5" x14ac:dyDescent="0.2">
      <c r="A57" s="90">
        <v>5516</v>
      </c>
      <c r="B57" s="86" t="s">
        <v>571</v>
      </c>
      <c r="C57" s="91">
        <v>0</v>
      </c>
      <c r="D57" s="91">
        <v>0</v>
      </c>
    </row>
    <row r="58" spans="1:5" x14ac:dyDescent="0.2">
      <c r="A58" s="90">
        <v>5517</v>
      </c>
      <c r="B58" s="86" t="s">
        <v>572</v>
      </c>
      <c r="C58" s="91">
        <v>0</v>
      </c>
      <c r="D58" s="91">
        <v>0</v>
      </c>
    </row>
    <row r="59" spans="1:5" x14ac:dyDescent="0.2">
      <c r="A59" s="90">
        <v>5518</v>
      </c>
      <c r="B59" s="86" t="s">
        <v>132</v>
      </c>
      <c r="C59" s="91">
        <v>0</v>
      </c>
      <c r="D59" s="91">
        <v>0</v>
      </c>
    </row>
    <row r="60" spans="1:5" x14ac:dyDescent="0.2">
      <c r="A60" s="90">
        <v>5520</v>
      </c>
      <c r="B60" s="86" t="s">
        <v>131</v>
      </c>
      <c r="C60" s="91">
        <f>SUM(C61:C62)</f>
        <v>0</v>
      </c>
      <c r="D60" s="91">
        <v>0</v>
      </c>
    </row>
    <row r="61" spans="1:5" x14ac:dyDescent="0.2">
      <c r="A61" s="90">
        <v>5521</v>
      </c>
      <c r="B61" s="86" t="s">
        <v>573</v>
      </c>
      <c r="C61" s="91">
        <v>0</v>
      </c>
      <c r="D61" s="91">
        <v>0</v>
      </c>
    </row>
    <row r="62" spans="1:5" x14ac:dyDescent="0.2">
      <c r="A62" s="90">
        <v>5522</v>
      </c>
      <c r="B62" s="86" t="s">
        <v>574</v>
      </c>
      <c r="C62" s="91">
        <v>0</v>
      </c>
      <c r="D62" s="91">
        <v>0</v>
      </c>
    </row>
    <row r="63" spans="1:5" x14ac:dyDescent="0.2">
      <c r="A63" s="90">
        <v>5530</v>
      </c>
      <c r="B63" s="86" t="s">
        <v>575</v>
      </c>
      <c r="C63" s="91">
        <f>SUM(C64:C68)</f>
        <v>0</v>
      </c>
      <c r="D63" s="91">
        <v>0</v>
      </c>
    </row>
    <row r="64" spans="1:5" x14ac:dyDescent="0.2">
      <c r="A64" s="90">
        <v>5531</v>
      </c>
      <c r="B64" s="86" t="s">
        <v>576</v>
      </c>
      <c r="C64" s="91">
        <v>0</v>
      </c>
      <c r="D64" s="91">
        <v>0</v>
      </c>
    </row>
    <row r="65" spans="1:4" x14ac:dyDescent="0.2">
      <c r="A65" s="90">
        <v>5532</v>
      </c>
      <c r="B65" s="86" t="s">
        <v>577</v>
      </c>
      <c r="C65" s="91">
        <v>0</v>
      </c>
      <c r="D65" s="91">
        <v>0</v>
      </c>
    </row>
    <row r="66" spans="1:4" x14ac:dyDescent="0.2">
      <c r="A66" s="90">
        <v>5533</v>
      </c>
      <c r="B66" s="86" t="s">
        <v>578</v>
      </c>
      <c r="C66" s="91">
        <v>0</v>
      </c>
      <c r="D66" s="91">
        <v>0</v>
      </c>
    </row>
    <row r="67" spans="1:4" x14ac:dyDescent="0.2">
      <c r="A67" s="90">
        <v>5534</v>
      </c>
      <c r="B67" s="86" t="s">
        <v>579</v>
      </c>
      <c r="C67" s="91">
        <v>0</v>
      </c>
      <c r="D67" s="91">
        <v>0</v>
      </c>
    </row>
    <row r="68" spans="1:4" x14ac:dyDescent="0.2">
      <c r="A68" s="90">
        <v>5535</v>
      </c>
      <c r="B68" s="86" t="s">
        <v>580</v>
      </c>
      <c r="C68" s="91">
        <v>0</v>
      </c>
      <c r="D68" s="91">
        <v>0</v>
      </c>
    </row>
    <row r="69" spans="1:4" x14ac:dyDescent="0.2">
      <c r="A69" s="90">
        <v>5540</v>
      </c>
      <c r="B69" s="86" t="s">
        <v>581</v>
      </c>
      <c r="C69" s="91">
        <f>SUM(C70)</f>
        <v>0</v>
      </c>
      <c r="D69" s="91">
        <v>0</v>
      </c>
    </row>
    <row r="70" spans="1:4" x14ac:dyDescent="0.2">
      <c r="A70" s="90">
        <v>5541</v>
      </c>
      <c r="B70" s="86" t="s">
        <v>581</v>
      </c>
      <c r="C70" s="91">
        <v>0</v>
      </c>
      <c r="D70" s="91">
        <v>0</v>
      </c>
    </row>
    <row r="71" spans="1:4" x14ac:dyDescent="0.2">
      <c r="A71" s="90">
        <v>5550</v>
      </c>
      <c r="B71" s="86" t="s">
        <v>582</v>
      </c>
      <c r="C71" s="91">
        <f>SUM(C72)</f>
        <v>0</v>
      </c>
      <c r="D71" s="91">
        <v>0</v>
      </c>
    </row>
    <row r="72" spans="1:4" x14ac:dyDescent="0.2">
      <c r="A72" s="90">
        <v>5551</v>
      </c>
      <c r="B72" s="86" t="s">
        <v>582</v>
      </c>
      <c r="C72" s="91">
        <v>0</v>
      </c>
      <c r="D72" s="91">
        <v>0</v>
      </c>
    </row>
    <row r="73" spans="1:4" x14ac:dyDescent="0.2">
      <c r="A73" s="90">
        <v>5590</v>
      </c>
      <c r="B73" s="86" t="s">
        <v>583</v>
      </c>
      <c r="C73" s="91">
        <f>SUM(C74:C81)</f>
        <v>0</v>
      </c>
      <c r="D73" s="91">
        <v>0</v>
      </c>
    </row>
    <row r="74" spans="1:4" x14ac:dyDescent="0.2">
      <c r="A74" s="90">
        <v>5591</v>
      </c>
      <c r="B74" s="86" t="s">
        <v>584</v>
      </c>
      <c r="C74" s="91">
        <v>0</v>
      </c>
      <c r="D74" s="91">
        <v>0</v>
      </c>
    </row>
    <row r="75" spans="1:4" x14ac:dyDescent="0.2">
      <c r="A75" s="90">
        <v>5592</v>
      </c>
      <c r="B75" s="86" t="s">
        <v>585</v>
      </c>
      <c r="C75" s="91">
        <v>0</v>
      </c>
      <c r="D75" s="91">
        <v>0</v>
      </c>
    </row>
    <row r="76" spans="1:4" x14ac:dyDescent="0.2">
      <c r="A76" s="90">
        <v>5593</v>
      </c>
      <c r="B76" s="86" t="s">
        <v>586</v>
      </c>
      <c r="C76" s="91">
        <v>0</v>
      </c>
      <c r="D76" s="91">
        <v>0</v>
      </c>
    </row>
    <row r="77" spans="1:4" x14ac:dyDescent="0.2">
      <c r="A77" s="90">
        <v>5594</v>
      </c>
      <c r="B77" s="86" t="s">
        <v>587</v>
      </c>
      <c r="C77" s="91">
        <v>0</v>
      </c>
      <c r="D77" s="91">
        <v>0</v>
      </c>
    </row>
    <row r="78" spans="1:4" x14ac:dyDescent="0.2">
      <c r="A78" s="90">
        <v>5595</v>
      </c>
      <c r="B78" s="86" t="s">
        <v>588</v>
      </c>
      <c r="C78" s="91">
        <v>0</v>
      </c>
      <c r="D78" s="91">
        <v>0</v>
      </c>
    </row>
    <row r="79" spans="1:4" x14ac:dyDescent="0.2">
      <c r="A79" s="90">
        <v>5596</v>
      </c>
      <c r="B79" s="86" t="s">
        <v>481</v>
      </c>
      <c r="C79" s="91">
        <v>0</v>
      </c>
      <c r="D79" s="91">
        <v>0</v>
      </c>
    </row>
    <row r="80" spans="1:4" x14ac:dyDescent="0.2">
      <c r="A80" s="90">
        <v>5597</v>
      </c>
      <c r="B80" s="86" t="s">
        <v>589</v>
      </c>
      <c r="C80" s="91">
        <v>0</v>
      </c>
      <c r="D80" s="91">
        <v>0</v>
      </c>
    </row>
    <row r="81" spans="1:4" x14ac:dyDescent="0.2">
      <c r="A81" s="90">
        <v>5599</v>
      </c>
      <c r="B81" s="86" t="s">
        <v>590</v>
      </c>
      <c r="C81" s="91">
        <v>0</v>
      </c>
      <c r="D81" s="91">
        <v>0</v>
      </c>
    </row>
    <row r="82" spans="1:4" x14ac:dyDescent="0.2">
      <c r="A82" s="90">
        <v>5600</v>
      </c>
      <c r="B82" s="86" t="s">
        <v>126</v>
      </c>
      <c r="C82" s="91">
        <f>SUM(C83)</f>
        <v>0</v>
      </c>
      <c r="D82" s="91">
        <v>0</v>
      </c>
    </row>
    <row r="83" spans="1:4" x14ac:dyDescent="0.2">
      <c r="A83" s="90">
        <v>5610</v>
      </c>
      <c r="B83" s="86" t="s">
        <v>591</v>
      </c>
      <c r="C83" s="91">
        <f>SUM(C84)</f>
        <v>0</v>
      </c>
      <c r="D83" s="91">
        <v>0</v>
      </c>
    </row>
    <row r="84" spans="1:4" x14ac:dyDescent="0.2">
      <c r="A84" s="90">
        <v>5611</v>
      </c>
      <c r="B84" s="86" t="s">
        <v>592</v>
      </c>
      <c r="C84" s="91">
        <v>0</v>
      </c>
      <c r="D84" s="91">
        <v>0</v>
      </c>
    </row>
    <row r="85" spans="1:4" x14ac:dyDescent="0.2">
      <c r="A85" s="90"/>
      <c r="C85" s="91"/>
      <c r="D85" s="91"/>
    </row>
    <row r="86" spans="1:4" x14ac:dyDescent="0.2">
      <c r="A86" s="90"/>
      <c r="C86" s="91"/>
      <c r="D86" s="91"/>
    </row>
    <row r="87" spans="1:4" x14ac:dyDescent="0.2">
      <c r="A87" s="90"/>
      <c r="C87" s="91"/>
      <c r="D87" s="91"/>
    </row>
    <row r="88" spans="1:4" x14ac:dyDescent="0.2">
      <c r="A88" s="90"/>
      <c r="C88" s="91"/>
      <c r="D88" s="91"/>
    </row>
    <row r="92" spans="1:4" x14ac:dyDescent="0.2">
      <c r="B92" s="208" t="s">
        <v>704</v>
      </c>
    </row>
    <row r="93" spans="1:4" x14ac:dyDescent="0.2">
      <c r="B93" s="216" t="s">
        <v>702</v>
      </c>
    </row>
    <row r="94" spans="1:4" x14ac:dyDescent="0.2">
      <c r="B94" s="209" t="s">
        <v>699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3:C3"/>
    <mergeCell ref="A4:C4"/>
    <mergeCell ref="A5:C5"/>
  </mergeCells>
  <dataValidations count="2">
    <dataValidation allowBlank="1" showInputMessage="1" showErrorMessage="1" prompt="Importe final del periodo que corresponde la información financiera trimestral que se presenta." sqref="C10 C21 C49"/>
    <dataValidation allowBlank="1" showInputMessage="1" showErrorMessage="1" prompt="Saldo al 31 de diciembre del año anterior que se presenta" sqref="D10 D49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Notas a los Edos Financieros</vt:lpstr>
      <vt:lpstr>ESF</vt:lpstr>
      <vt:lpstr>ESF (I)</vt:lpstr>
      <vt:lpstr>Anexo 1 Nota ESF-04 2018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'Anexo 1 Nota ESF-04 2018'!Área_de_impresión</vt:lpstr>
      <vt:lpstr>'Anexo 1 Nota ESF-04 2018'!Títulos_a_imprimir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2019-02-25T19:53:44Z</cp:lastPrinted>
  <dcterms:created xsi:type="dcterms:W3CDTF">2012-12-11T20:36:24Z</dcterms:created>
  <dcterms:modified xsi:type="dcterms:W3CDTF">2019-02-25T19:53:52Z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