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eway\Desktop\ADM. MALE 2018\CUENTAS PUBLICAS 2018\CTAS. PUBLICAS 2018\CTA. PUB. ANUAL 2018\DIGITALES CTAPUB ANUAL 2018\"/>
    </mc:Choice>
  </mc:AlternateContent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EAI!$A$4:$H$5</definedName>
  </definedNames>
  <calcPr calcId="152511"/>
  <fileRecoveryPr autoRecover="0"/>
</workbook>
</file>

<file path=xl/calcChain.xml><?xml version="1.0" encoding="utf-8"?>
<calcChain xmlns="http://schemas.openxmlformats.org/spreadsheetml/2006/main">
  <c r="H47" i="4" l="1"/>
  <c r="H44" i="4"/>
  <c r="H43" i="4"/>
  <c r="H42" i="4"/>
  <c r="H39" i="4"/>
  <c r="H38" i="4"/>
  <c r="H37" i="4"/>
  <c r="H36" i="4"/>
  <c r="H35" i="4"/>
  <c r="H34" i="4"/>
  <c r="H33" i="4"/>
  <c r="H32" i="4"/>
  <c r="H31" i="4"/>
  <c r="H30" i="4"/>
  <c r="H29" i="4"/>
  <c r="H28" i="4"/>
  <c r="H46" i="4"/>
  <c r="E47" i="4"/>
  <c r="E46" i="4" s="1"/>
  <c r="E44" i="4"/>
  <c r="E43" i="4"/>
  <c r="E42" i="4"/>
  <c r="E39" i="4"/>
  <c r="E38" i="4"/>
  <c r="E37" i="4"/>
  <c r="E36" i="4"/>
  <c r="E35" i="4"/>
  <c r="E34" i="4"/>
  <c r="E33" i="4"/>
  <c r="E32" i="4"/>
  <c r="E31" i="4"/>
  <c r="E30" i="4"/>
  <c r="E29" i="4"/>
  <c r="E28" i="4"/>
  <c r="G46" i="4"/>
  <c r="G41" i="4"/>
  <c r="G27" i="4"/>
  <c r="F46" i="4"/>
  <c r="F41" i="4"/>
  <c r="F27" i="4"/>
  <c r="D46" i="4"/>
  <c r="D41" i="4"/>
  <c r="D27" i="4"/>
  <c r="C46" i="4"/>
  <c r="C41" i="4"/>
  <c r="C27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E21" i="4"/>
  <c r="H6" i="4"/>
  <c r="G22" i="4"/>
  <c r="F22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22" i="4"/>
  <c r="C22" i="4"/>
  <c r="C49" i="4" l="1"/>
  <c r="G49" i="4"/>
  <c r="F49" i="4"/>
  <c r="D49" i="4"/>
  <c r="H27" i="4"/>
  <c r="H22" i="4"/>
  <c r="E22" i="4"/>
  <c r="H41" i="4"/>
  <c r="E41" i="4"/>
  <c r="E27" i="4"/>
  <c r="H49" i="4" l="1"/>
  <c r="E49" i="4"/>
</calcChain>
</file>

<file path=xl/sharedStrings.xml><?xml version="1.0" encoding="utf-8"?>
<sst xmlns="http://schemas.openxmlformats.org/spreadsheetml/2006/main" count="70" uniqueCount="37">
  <si>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</si>
  <si>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</si>
  <si>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</si>
  <si>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</si>
  <si>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</si>
  <si>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</si>
  <si>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</si>
  <si>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</si>
  <si>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</si>
  <si>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</si>
  <si>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</si>
  <si>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</si>
  <si>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</si>
  <si>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</si>
  <si>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</si>
  <si>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</si>
  <si>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</si>
  <si>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</si>
  <si>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</si>
  <si>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</si>
  <si>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</si>
  <si>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</si>
  <si>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</si>
  <si>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</si>
  <si>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</si>
  <si>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</si>
  <si>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</si>
  <si>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</si>
  <si>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</si>
  <si>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</si>
  <si>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</si>
  <si>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</si>
  <si>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</si>
  <si>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</si>
  <si>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Directora General del IMPLAN Guanajuato</t>
  </si>
  <si>
    <t>ARQ. RAMÓN GONZÁLEZ FLORES</t>
  </si>
  <si>
    <t>INSTITUTO MUNICIPAL DE PLANEACIÓN DE GUANAJUATO, GTO.
ESTADO ANALÍTICO DE INGRESOS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</si>
</sst>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9" fillId="0" borderId="15" xfId="9" applyFont="1" applyBorder="1" applyAlignment="1" applyProtection="1">
      <alignment horizontal="center" vertical="center" wrapText="1"/>
      <protection locked="0"/>
    </xf>
    <xf numFmtId="0" fontId="9" fillId="0" borderId="0" xfId="9" applyFont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76200</xdr:rowOff>
    </xdr:from>
    <xdr:to>
      <xdr:col>7</xdr:col>
      <xdr:colOff>704850</xdr:colOff>
      <xdr:row>0</xdr:row>
      <xdr:rowOff>590550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76200"/>
          <a:ext cx="14287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abSelected="1" zoomScaleNormal="100" workbookViewId="0">
      <selection activeCell="D16" sqref="D16"/>
    </sheetView>
  </sheetViews>
  <sheetFormatPr baseColWidth="10" defaultRowHeight="11.25" x14ac:dyDescent="0.2"/>
  <cols>
    <col min="1" max="1" width="1.83203125" style="2" customWidth="1"/>
    <col min="2" max="2" width="71.1640625" style="2" customWidth="1"/>
    <col min="3" max="3" width="23.5" style="2" customWidth="1"/>
    <col min="4" max="4" width="21.1640625" style="2" customWidth="1"/>
    <col min="5" max="5" width="24.33203125" style="2" customWidth="1"/>
    <col min="6" max="6" width="17.83203125" style="2" customWidth="1"/>
    <col min="7" max="7" width="23.83203125" style="2" customWidth="1"/>
    <col min="8" max="8" width="21.33203125" style="2" customWidth="1"/>
    <col min="9" max="16384" width="12" style="2"/>
  </cols>
  <sheetData>
    <row r="1" spans="1:8" ht="51.75" customHeight="1" x14ac:dyDescent="0.2"/>
    <row r="2" spans="1:8" s="3" customFormat="1" ht="39.950000000000003" customHeight="1" x14ac:dyDescent="0.2">
      <c r="A2" s="47" t="s">
        <v>36</v>
      </c>
      <c r="B2" s="48"/>
      <c r="C2" s="48"/>
      <c r="D2" s="48"/>
      <c r="E2" s="48"/>
      <c r="F2" s="48"/>
      <c r="G2" s="48"/>
      <c r="H2" s="49"/>
    </row>
    <row r="3" spans="1:8" s="3" customFormat="1" x14ac:dyDescent="0.2">
      <c r="A3" s="50" t="s">
        <v>22</v>
      </c>
      <c r="B3" s="51"/>
      <c r="C3" s="48" t="s">
        <v>30</v>
      </c>
      <c r="D3" s="48"/>
      <c r="E3" s="48"/>
      <c r="F3" s="48"/>
      <c r="G3" s="48"/>
      <c r="H3" s="56" t="s">
        <v>27</v>
      </c>
    </row>
    <row r="4" spans="1:8" s="1" customFormat="1" ht="24.95" customHeight="1" x14ac:dyDescent="0.2">
      <c r="A4" s="52"/>
      <c r="B4" s="53"/>
      <c r="C4" s="6" t="s">
        <v>23</v>
      </c>
      <c r="D4" s="7" t="s">
        <v>28</v>
      </c>
      <c r="E4" s="7" t="s">
        <v>24</v>
      </c>
      <c r="F4" s="7" t="s">
        <v>25</v>
      </c>
      <c r="G4" s="8" t="s">
        <v>26</v>
      </c>
      <c r="H4" s="57"/>
    </row>
    <row r="5" spans="1:8" s="1" customFormat="1" x14ac:dyDescent="0.2">
      <c r="A5" s="54"/>
      <c r="B5" s="55"/>
      <c r="C5" s="9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</row>
    <row r="6" spans="1:8" x14ac:dyDescent="0.2">
      <c r="A6" s="2" t="s">
        <v>0</v>
      </c>
      <c r="C6" s="30">
        <v>0</v>
      </c>
      <c r="D6" s="30">
        <v>0</v>
      </c>
      <c r="E6" s="30">
        <f>C6+D6</f>
        <v>0</v>
      </c>
      <c r="F6" s="30">
        <v>0</v>
      </c>
      <c r="G6" s="30">
        <v>0</v>
      </c>
      <c r="H6" s="30">
        <f>G6-C6</f>
        <v>0</v>
      </c>
    </row>
    <row r="7" spans="1:8" x14ac:dyDescent="0.2">
      <c r="A7" s="2" t="s">
        <v>1</v>
      </c>
      <c r="C7" s="31">
        <v>0</v>
      </c>
      <c r="D7" s="31">
        <v>0</v>
      </c>
      <c r="E7" s="31">
        <f t="shared" ref="E7:E21" si="0">C7+D7</f>
        <v>0</v>
      </c>
      <c r="F7" s="31">
        <v>0</v>
      </c>
      <c r="G7" s="31">
        <v>0</v>
      </c>
      <c r="H7" s="31">
        <f t="shared" ref="H7:H20" si="1">G7-C7</f>
        <v>0</v>
      </c>
    </row>
    <row r="8" spans="1:8" x14ac:dyDescent="0.2">
      <c r="A8" s="2" t="s">
        <v>2</v>
      </c>
      <c r="C8" s="31">
        <v>0</v>
      </c>
      <c r="D8" s="31">
        <v>0</v>
      </c>
      <c r="E8" s="31">
        <f t="shared" si="0"/>
        <v>0</v>
      </c>
      <c r="F8" s="31">
        <v>0</v>
      </c>
      <c r="G8" s="31">
        <v>0</v>
      </c>
      <c r="H8" s="31">
        <f t="shared" si="1"/>
        <v>0</v>
      </c>
    </row>
    <row r="9" spans="1:8" x14ac:dyDescent="0.2">
      <c r="A9" s="2" t="s">
        <v>3</v>
      </c>
      <c r="C9" s="31">
        <v>0</v>
      </c>
      <c r="D9" s="31">
        <v>0</v>
      </c>
      <c r="E9" s="31">
        <f t="shared" si="0"/>
        <v>0</v>
      </c>
      <c r="F9" s="31">
        <v>0</v>
      </c>
      <c r="G9" s="31">
        <v>0</v>
      </c>
      <c r="H9" s="31">
        <f t="shared" si="1"/>
        <v>0</v>
      </c>
    </row>
    <row r="10" spans="1:8" x14ac:dyDescent="0.2">
      <c r="A10" s="2" t="s">
        <v>4</v>
      </c>
      <c r="C10" s="31">
        <v>0</v>
      </c>
      <c r="D10" s="31">
        <v>0</v>
      </c>
      <c r="E10" s="31">
        <f t="shared" si="0"/>
        <v>0</v>
      </c>
      <c r="F10" s="31">
        <v>0</v>
      </c>
      <c r="G10" s="31">
        <v>0</v>
      </c>
      <c r="H10" s="31">
        <f t="shared" si="1"/>
        <v>0</v>
      </c>
    </row>
    <row r="11" spans="1:8" x14ac:dyDescent="0.2">
      <c r="A11" s="4">
        <v>51</v>
      </c>
      <c r="B11" s="5" t="s">
        <v>5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4">
        <v>52</v>
      </c>
      <c r="B12" s="5" t="s">
        <v>6</v>
      </c>
      <c r="C12" s="31">
        <v>0</v>
      </c>
      <c r="D12" s="31">
        <v>0</v>
      </c>
      <c r="E12" s="31">
        <f t="shared" si="0"/>
        <v>0</v>
      </c>
      <c r="F12" s="31">
        <v>0</v>
      </c>
      <c r="G12" s="31">
        <v>0</v>
      </c>
      <c r="H12" s="31">
        <f t="shared" si="1"/>
        <v>0</v>
      </c>
    </row>
    <row r="13" spans="1:8" x14ac:dyDescent="0.2">
      <c r="A13" s="2" t="s">
        <v>7</v>
      </c>
      <c r="C13" s="31">
        <v>0</v>
      </c>
      <c r="D13" s="31">
        <v>0</v>
      </c>
      <c r="E13" s="31">
        <f t="shared" si="0"/>
        <v>0</v>
      </c>
      <c r="F13" s="31">
        <v>0</v>
      </c>
      <c r="G13" s="31">
        <v>0</v>
      </c>
      <c r="H13" s="31">
        <f t="shared" si="1"/>
        <v>0</v>
      </c>
    </row>
    <row r="14" spans="1:8" x14ac:dyDescent="0.2">
      <c r="A14" s="4">
        <v>61</v>
      </c>
      <c r="B14" s="5" t="s">
        <v>5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x14ac:dyDescent="0.2">
      <c r="A15" s="4">
        <v>62</v>
      </c>
      <c r="B15" s="5" t="s">
        <v>6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ht="22.5" x14ac:dyDescent="0.2">
      <c r="A16" s="40"/>
      <c r="B16" s="41" t="s">
        <v>32</v>
      </c>
      <c r="C16" s="31">
        <v>0</v>
      </c>
      <c r="D16" s="31">
        <v>0</v>
      </c>
      <c r="E16" s="31">
        <f t="shared" si="0"/>
        <v>0</v>
      </c>
      <c r="F16" s="31">
        <v>0</v>
      </c>
      <c r="G16" s="31">
        <v>0</v>
      </c>
      <c r="H16" s="31">
        <f t="shared" si="1"/>
        <v>0</v>
      </c>
    </row>
    <row r="17" spans="1:8" x14ac:dyDescent="0.2">
      <c r="A17" s="2" t="s">
        <v>8</v>
      </c>
      <c r="C17" s="31">
        <v>0</v>
      </c>
      <c r="D17" s="31">
        <v>0</v>
      </c>
      <c r="E17" s="31">
        <f t="shared" si="0"/>
        <v>0</v>
      </c>
      <c r="F17" s="31">
        <v>0</v>
      </c>
      <c r="G17" s="31">
        <v>0</v>
      </c>
      <c r="H17" s="31">
        <f t="shared" si="1"/>
        <v>0</v>
      </c>
    </row>
    <row r="18" spans="1:8" x14ac:dyDescent="0.2">
      <c r="A18" s="2" t="s">
        <v>9</v>
      </c>
      <c r="C18" s="31">
        <v>0</v>
      </c>
      <c r="D18" s="31">
        <v>0</v>
      </c>
      <c r="E18" s="31">
        <f t="shared" si="0"/>
        <v>0</v>
      </c>
      <c r="F18" s="31">
        <v>0</v>
      </c>
      <c r="G18" s="31">
        <v>0</v>
      </c>
      <c r="H18" s="31">
        <f t="shared" si="1"/>
        <v>0</v>
      </c>
    </row>
    <row r="19" spans="1:8" x14ac:dyDescent="0.2">
      <c r="A19" s="2" t="s">
        <v>11</v>
      </c>
      <c r="C19" s="31">
        <v>4628016.76</v>
      </c>
      <c r="D19" s="31">
        <v>30000</v>
      </c>
      <c r="E19" s="31">
        <f t="shared" si="0"/>
        <v>4658016.76</v>
      </c>
      <c r="F19" s="31">
        <v>4658016.76</v>
      </c>
      <c r="G19" s="31">
        <v>4658016.76</v>
      </c>
      <c r="H19" s="31">
        <f t="shared" si="1"/>
        <v>30000</v>
      </c>
    </row>
    <row r="20" spans="1:8" x14ac:dyDescent="0.2">
      <c r="A20" s="2" t="s">
        <v>10</v>
      </c>
      <c r="C20" s="31">
        <v>0</v>
      </c>
      <c r="D20" s="31">
        <v>510000</v>
      </c>
      <c r="E20" s="31">
        <f t="shared" si="0"/>
        <v>510000</v>
      </c>
      <c r="F20" s="31">
        <v>0</v>
      </c>
      <c r="G20" s="31">
        <v>0</v>
      </c>
      <c r="H20" s="31">
        <f t="shared" si="1"/>
        <v>0</v>
      </c>
    </row>
    <row r="21" spans="1:8" x14ac:dyDescent="0.2">
      <c r="C21" s="20"/>
      <c r="D21" s="20"/>
      <c r="E21" s="20">
        <f t="shared" si="0"/>
        <v>0</v>
      </c>
      <c r="F21" s="20"/>
      <c r="G21" s="20"/>
      <c r="H21" s="20"/>
    </row>
    <row r="22" spans="1:8" x14ac:dyDescent="0.2">
      <c r="A22" s="11"/>
      <c r="B22" s="12" t="s">
        <v>21</v>
      </c>
      <c r="C22" s="32">
        <f t="shared" ref="C22:H22" si="2">SUM(C6:C10)+C13+SUM(C17:C20)</f>
        <v>4628016.76</v>
      </c>
      <c r="D22" s="32">
        <f t="shared" si="2"/>
        <v>540000</v>
      </c>
      <c r="E22" s="32">
        <f t="shared" si="2"/>
        <v>5168016.76</v>
      </c>
      <c r="F22" s="32">
        <f t="shared" si="2"/>
        <v>4658016.76</v>
      </c>
      <c r="G22" s="32">
        <f t="shared" si="2"/>
        <v>4658016.76</v>
      </c>
      <c r="H22" s="19">
        <f t="shared" si="2"/>
        <v>30000</v>
      </c>
    </row>
    <row r="23" spans="1:8" x14ac:dyDescent="0.2">
      <c r="A23" s="14"/>
      <c r="B23" s="15"/>
      <c r="C23" s="16"/>
      <c r="D23" s="16"/>
      <c r="E23" s="17"/>
      <c r="F23" s="13" t="s">
        <v>29</v>
      </c>
      <c r="G23" s="18"/>
      <c r="H23" s="20"/>
    </row>
    <row r="24" spans="1:8" x14ac:dyDescent="0.2">
      <c r="A24" s="58" t="s">
        <v>31</v>
      </c>
      <c r="B24" s="59"/>
      <c r="C24" s="48" t="s">
        <v>30</v>
      </c>
      <c r="D24" s="48"/>
      <c r="E24" s="48"/>
      <c r="F24" s="48"/>
      <c r="G24" s="48"/>
      <c r="H24" s="56" t="s">
        <v>27</v>
      </c>
    </row>
    <row r="25" spans="1:8" ht="22.5" x14ac:dyDescent="0.2">
      <c r="A25" s="60"/>
      <c r="B25" s="61"/>
      <c r="C25" s="6" t="s">
        <v>23</v>
      </c>
      <c r="D25" s="7" t="s">
        <v>28</v>
      </c>
      <c r="E25" s="7" t="s">
        <v>24</v>
      </c>
      <c r="F25" s="7" t="s">
        <v>25</v>
      </c>
      <c r="G25" s="8" t="s">
        <v>26</v>
      </c>
      <c r="H25" s="57"/>
    </row>
    <row r="26" spans="1:8" x14ac:dyDescent="0.2">
      <c r="A26" s="62"/>
      <c r="B26" s="63"/>
      <c r="C26" s="9" t="s">
        <v>15</v>
      </c>
      <c r="D26" s="10" t="s">
        <v>16</v>
      </c>
      <c r="E26" s="10" t="s">
        <v>17</v>
      </c>
      <c r="F26" s="10" t="s">
        <v>18</v>
      </c>
      <c r="G26" s="10" t="s">
        <v>19</v>
      </c>
      <c r="H26" s="10" t="s">
        <v>20</v>
      </c>
    </row>
    <row r="27" spans="1:8" x14ac:dyDescent="0.2">
      <c r="A27" s="27" t="s">
        <v>12</v>
      </c>
      <c r="B27" s="22"/>
      <c r="C27" s="33">
        <f t="shared" ref="C27:H27" si="3">SUM(C28+C29+C30+C31+C34+C38+C39)</f>
        <v>0</v>
      </c>
      <c r="D27" s="33">
        <f t="shared" si="3"/>
        <v>0</v>
      </c>
      <c r="E27" s="33">
        <f t="shared" si="3"/>
        <v>0</v>
      </c>
      <c r="F27" s="33">
        <f t="shared" si="3"/>
        <v>0</v>
      </c>
      <c r="G27" s="33">
        <f t="shared" si="3"/>
        <v>0</v>
      </c>
      <c r="H27" s="33">
        <f t="shared" si="3"/>
        <v>0</v>
      </c>
    </row>
    <row r="28" spans="1:8" x14ac:dyDescent="0.2">
      <c r="A28" s="23"/>
      <c r="B28" s="24" t="s">
        <v>0</v>
      </c>
      <c r="C28" s="34">
        <v>0</v>
      </c>
      <c r="D28" s="34">
        <v>0</v>
      </c>
      <c r="E28" s="34">
        <f>C28+D28</f>
        <v>0</v>
      </c>
      <c r="F28" s="34">
        <v>0</v>
      </c>
      <c r="G28" s="34">
        <v>0</v>
      </c>
      <c r="H28" s="34">
        <f>G28-C28</f>
        <v>0</v>
      </c>
    </row>
    <row r="29" spans="1:8" x14ac:dyDescent="0.2">
      <c r="A29" s="23"/>
      <c r="B29" s="24" t="s">
        <v>2</v>
      </c>
      <c r="C29" s="34">
        <v>0</v>
      </c>
      <c r="D29" s="34">
        <v>0</v>
      </c>
      <c r="E29" s="34">
        <f t="shared" ref="E29:E37" si="4">C29+D29</f>
        <v>0</v>
      </c>
      <c r="F29" s="34">
        <v>0</v>
      </c>
      <c r="G29" s="34">
        <v>0</v>
      </c>
      <c r="H29" s="34">
        <f t="shared" ref="H29:H39" si="5">G29-C29</f>
        <v>0</v>
      </c>
    </row>
    <row r="30" spans="1:8" x14ac:dyDescent="0.2">
      <c r="A30" s="23"/>
      <c r="B30" s="24" t="s">
        <v>3</v>
      </c>
      <c r="C30" s="34">
        <v>0</v>
      </c>
      <c r="D30" s="34">
        <v>0</v>
      </c>
      <c r="E30" s="34">
        <f t="shared" si="4"/>
        <v>0</v>
      </c>
      <c r="F30" s="34">
        <v>0</v>
      </c>
      <c r="G30" s="34">
        <v>0</v>
      </c>
      <c r="H30" s="34">
        <f t="shared" si="5"/>
        <v>0</v>
      </c>
    </row>
    <row r="31" spans="1:8" x14ac:dyDescent="0.2">
      <c r="A31" s="23"/>
      <c r="B31" s="24" t="s">
        <v>4</v>
      </c>
      <c r="C31" s="34">
        <v>0</v>
      </c>
      <c r="D31" s="34">
        <v>0</v>
      </c>
      <c r="E31" s="34">
        <f t="shared" si="4"/>
        <v>0</v>
      </c>
      <c r="F31" s="34">
        <v>0</v>
      </c>
      <c r="G31" s="34">
        <v>0</v>
      </c>
      <c r="H31" s="34">
        <f t="shared" si="5"/>
        <v>0</v>
      </c>
    </row>
    <row r="32" spans="1:8" x14ac:dyDescent="0.2">
      <c r="A32" s="23"/>
      <c r="B32" s="25" t="s">
        <v>5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5" t="s">
        <v>6</v>
      </c>
      <c r="C33" s="34">
        <v>0</v>
      </c>
      <c r="D33" s="34">
        <v>0</v>
      </c>
      <c r="E33" s="34">
        <f t="shared" si="4"/>
        <v>0</v>
      </c>
      <c r="F33" s="34">
        <v>0</v>
      </c>
      <c r="G33" s="34">
        <v>0</v>
      </c>
      <c r="H33" s="34">
        <f t="shared" si="5"/>
        <v>0</v>
      </c>
    </row>
    <row r="34" spans="1:8" x14ac:dyDescent="0.2">
      <c r="A34" s="23"/>
      <c r="B34" s="24" t="s">
        <v>7</v>
      </c>
      <c r="C34" s="34">
        <v>0</v>
      </c>
      <c r="D34" s="34">
        <v>0</v>
      </c>
      <c r="E34" s="34">
        <f t="shared" si="4"/>
        <v>0</v>
      </c>
      <c r="F34" s="34">
        <v>0</v>
      </c>
      <c r="G34" s="34">
        <v>0</v>
      </c>
      <c r="H34" s="34">
        <f t="shared" si="5"/>
        <v>0</v>
      </c>
    </row>
    <row r="35" spans="1:8" x14ac:dyDescent="0.2">
      <c r="A35" s="23"/>
      <c r="B35" s="25" t="s">
        <v>5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x14ac:dyDescent="0.2">
      <c r="A36" s="23"/>
      <c r="B36" s="25" t="s">
        <v>6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ht="22.5" x14ac:dyDescent="0.2">
      <c r="A37" s="23"/>
      <c r="B37" s="42" t="s">
        <v>32</v>
      </c>
      <c r="C37" s="34">
        <v>0</v>
      </c>
      <c r="D37" s="34">
        <v>0</v>
      </c>
      <c r="E37" s="34">
        <f t="shared" si="4"/>
        <v>0</v>
      </c>
      <c r="F37" s="34">
        <v>0</v>
      </c>
      <c r="G37" s="34">
        <v>0</v>
      </c>
      <c r="H37" s="34">
        <f t="shared" si="5"/>
        <v>0</v>
      </c>
    </row>
    <row r="38" spans="1:8" x14ac:dyDescent="0.2">
      <c r="A38" s="23"/>
      <c r="B38" s="24" t="s">
        <v>9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23"/>
      <c r="B39" s="24" t="s">
        <v>11</v>
      </c>
      <c r="C39" s="34">
        <v>0</v>
      </c>
      <c r="D39" s="34">
        <v>0</v>
      </c>
      <c r="E39" s="34">
        <f>C39+D39</f>
        <v>0</v>
      </c>
      <c r="F39" s="34">
        <v>0</v>
      </c>
      <c r="G39" s="34">
        <v>0</v>
      </c>
      <c r="H39" s="34">
        <f t="shared" si="5"/>
        <v>0</v>
      </c>
    </row>
    <row r="40" spans="1:8" x14ac:dyDescent="0.2">
      <c r="A40" s="39"/>
      <c r="B40" s="24"/>
      <c r="C40" s="34"/>
      <c r="D40" s="34"/>
      <c r="E40" s="34"/>
      <c r="F40" s="34"/>
      <c r="G40" s="34"/>
      <c r="H40" s="34"/>
    </row>
    <row r="41" spans="1:8" x14ac:dyDescent="0.2">
      <c r="A41" s="27" t="s">
        <v>13</v>
      </c>
      <c r="B41" s="22"/>
      <c r="C41" s="35">
        <f t="shared" ref="C41:H41" si="6">SUM(C42:C44)</f>
        <v>4628016.76</v>
      </c>
      <c r="D41" s="35">
        <f t="shared" si="6"/>
        <v>30000</v>
      </c>
      <c r="E41" s="35">
        <f t="shared" si="6"/>
        <v>4658016.76</v>
      </c>
      <c r="F41" s="35">
        <f t="shared" si="6"/>
        <v>4658016.76</v>
      </c>
      <c r="G41" s="35">
        <f t="shared" si="6"/>
        <v>4658016.76</v>
      </c>
      <c r="H41" s="35">
        <f t="shared" si="6"/>
        <v>30000</v>
      </c>
    </row>
    <row r="42" spans="1:8" x14ac:dyDescent="0.2">
      <c r="A42" s="23"/>
      <c r="B42" s="24" t="s">
        <v>1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G42-C42</f>
        <v>0</v>
      </c>
    </row>
    <row r="43" spans="1:8" x14ac:dyDescent="0.2">
      <c r="A43" s="23"/>
      <c r="B43" s="24" t="s">
        <v>8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 t="shared" ref="H43:H44" si="7">G43-C43</f>
        <v>0</v>
      </c>
    </row>
    <row r="44" spans="1:8" x14ac:dyDescent="0.2">
      <c r="A44" s="23"/>
      <c r="B44" s="24" t="s">
        <v>11</v>
      </c>
      <c r="C44" s="34">
        <v>4628016.76</v>
      </c>
      <c r="D44" s="34">
        <v>30000</v>
      </c>
      <c r="E44" s="34">
        <f>C44+D44</f>
        <v>4658016.76</v>
      </c>
      <c r="F44" s="34">
        <v>4658016.76</v>
      </c>
      <c r="G44" s="34">
        <v>4658016.76</v>
      </c>
      <c r="H44" s="34">
        <f t="shared" si="7"/>
        <v>30000</v>
      </c>
    </row>
    <row r="45" spans="1:8" x14ac:dyDescent="0.2">
      <c r="A45" s="39"/>
      <c r="B45" s="24"/>
      <c r="C45" s="34"/>
      <c r="D45" s="34"/>
      <c r="E45" s="34"/>
      <c r="F45" s="34"/>
      <c r="G45" s="34"/>
      <c r="H45" s="34"/>
    </row>
    <row r="46" spans="1:8" x14ac:dyDescent="0.2">
      <c r="A46" s="26" t="s">
        <v>14</v>
      </c>
      <c r="B46" s="26"/>
      <c r="C46" s="35">
        <f t="shared" ref="C46:H46" si="8">SUM(C47)</f>
        <v>0</v>
      </c>
      <c r="D46" s="35">
        <f t="shared" si="8"/>
        <v>510000</v>
      </c>
      <c r="E46" s="35">
        <f t="shared" si="8"/>
        <v>510000</v>
      </c>
      <c r="F46" s="35">
        <f t="shared" si="8"/>
        <v>0</v>
      </c>
      <c r="G46" s="35">
        <f t="shared" si="8"/>
        <v>0</v>
      </c>
      <c r="H46" s="35">
        <f t="shared" si="8"/>
        <v>0</v>
      </c>
    </row>
    <row r="47" spans="1:8" x14ac:dyDescent="0.2">
      <c r="A47" s="21"/>
      <c r="B47" s="24" t="s">
        <v>10</v>
      </c>
      <c r="C47" s="34">
        <v>0</v>
      </c>
      <c r="D47" s="34">
        <v>510000</v>
      </c>
      <c r="E47" s="35">
        <f>C47+D47</f>
        <v>510000</v>
      </c>
      <c r="F47" s="34">
        <v>0</v>
      </c>
      <c r="G47" s="34">
        <v>0</v>
      </c>
      <c r="H47" s="35">
        <f>G47-C47</f>
        <v>0</v>
      </c>
    </row>
    <row r="48" spans="1:8" x14ac:dyDescent="0.2">
      <c r="A48" s="21"/>
      <c r="B48" s="24"/>
      <c r="C48" s="35"/>
      <c r="D48" s="35"/>
      <c r="E48" s="35"/>
      <c r="F48" s="35"/>
      <c r="G48" s="35"/>
      <c r="H48" s="35"/>
    </row>
    <row r="49" spans="1:8" x14ac:dyDescent="0.2">
      <c r="A49" s="28"/>
      <c r="B49" s="29" t="s">
        <v>21</v>
      </c>
      <c r="C49" s="32">
        <f t="shared" ref="C49:H49" si="9">SUM(C46+C41+C27)</f>
        <v>4628016.76</v>
      </c>
      <c r="D49" s="32">
        <f t="shared" si="9"/>
        <v>540000</v>
      </c>
      <c r="E49" s="32">
        <f t="shared" si="9"/>
        <v>5168016.76</v>
      </c>
      <c r="F49" s="32">
        <f t="shared" si="9"/>
        <v>4658016.76</v>
      </c>
      <c r="G49" s="32">
        <f t="shared" si="9"/>
        <v>4658016.76</v>
      </c>
      <c r="H49" s="19">
        <f t="shared" si="9"/>
        <v>30000</v>
      </c>
    </row>
    <row r="50" spans="1:8" ht="11.25" customHeight="1" x14ac:dyDescent="0.2">
      <c r="A50" s="45" t="s">
        <v>33</v>
      </c>
      <c r="B50" s="45"/>
      <c r="C50" s="45"/>
      <c r="D50" s="45"/>
      <c r="E50" s="45"/>
      <c r="F50" s="37" t="s">
        <v>29</v>
      </c>
      <c r="G50" s="38"/>
      <c r="H50" s="36"/>
    </row>
    <row r="51" spans="1:8" x14ac:dyDescent="0.2">
      <c r="A51" s="46"/>
      <c r="B51" s="46"/>
      <c r="C51" s="46"/>
      <c r="D51" s="46"/>
      <c r="E51" s="46"/>
    </row>
    <row r="55" spans="1:8" x14ac:dyDescent="0.2">
      <c r="B55" s="43"/>
    </row>
    <row r="56" spans="1:8" x14ac:dyDescent="0.2">
      <c r="B56" s="44" t="s">
        <v>35</v>
      </c>
    </row>
    <row r="57" spans="1:8" x14ac:dyDescent="0.2">
      <c r="B57" s="44" t="s">
        <v>34</v>
      </c>
    </row>
  </sheetData>
  <sheetProtection formatCells="0" formatColumns="0" formatRows="0" insertRows="0" autoFilter="0"/>
  <mergeCells count="8">
    <mergeCell ref="A50:E51"/>
    <mergeCell ref="A2:H2"/>
    <mergeCell ref="C3:G3"/>
    <mergeCell ref="A3:B5"/>
    <mergeCell ref="H3:H4"/>
    <mergeCell ref="C24:G24"/>
    <mergeCell ref="H24:H25"/>
    <mergeCell ref="A24:B26"/>
  </mergeCells>
  <pageMargins left="0.70866141732283472" right="0.70866141732283472" top="0.74803149606299213" bottom="0.74803149606299213" header="0.31496062992125984" footer="0.31496062992125984"/>
  <pageSetup scale="71" orientation="landscape" r:id="rId1"/>
  <ignoredErrors>
    <ignoredError sqref="C5:H5 C26:G2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Gateway</cp:lastModifiedBy>
  <cp:lastPrinted>2019-01-30T01:37:17Z</cp:lastPrinted>
  <dcterms:created xsi:type="dcterms:W3CDTF">2012-12-11T20:48:19Z</dcterms:created>
  <dcterms:modified xsi:type="dcterms:W3CDTF">2019-02-25T22:17:46Z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