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19\4TO_TRIM_2019\2. Informacion Presupuestal\"/>
    </mc:Choice>
  </mc:AlternateContent>
  <xr:revisionPtr revIDLastSave="0" documentId="8_{47BB363F-0BED-49B0-B427-9FEFA1799792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8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H36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5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 s="1"/>
  <c r="G6" i="5"/>
  <c r="F6" i="5"/>
  <c r="D6" i="5"/>
  <c r="C6" i="5"/>
  <c r="E16" i="5" l="1"/>
  <c r="D42" i="5"/>
  <c r="F42" i="5"/>
  <c r="C42" i="5"/>
  <c r="G42" i="5"/>
  <c r="H7" i="5"/>
  <c r="H6" i="5" s="1"/>
  <c r="H27" i="5"/>
  <c r="H25" i="5" s="1"/>
  <c r="E36" i="5"/>
  <c r="E42" i="5" s="1"/>
  <c r="H18" i="5"/>
  <c r="H16" i="5" s="1"/>
  <c r="H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<sst xmlns="http://schemas.openxmlformats.org/spreadsheetml/2006/main" count="44" uniqueCount="44">
  <si>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</si>
  <si>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</si>
  <si>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</si>
  <si>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</si>
  <si>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</si>
  <si>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</si>
  <si>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</si>
  <si>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</si>
  <si>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</si>
  <si>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</si>
  <si>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</si>
  <si>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</si>
  <si>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</si>
  <si>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</si>
  <si>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</si>
  <si>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</si>
  <si>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</si>
  <si>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</si>
  <si>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</si>
  <si>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</si>
  <si>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</si>
  <si>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</si>
  <si>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</si>
  <si>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</si>
  <si>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</si>
  <si>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</si>
  <si>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</si>
  <si>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</si>
  <si>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</si>
  <si>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</si>
  <si>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</si>
  <si>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</si>
  <si>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</si>
  <si>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</si>
  <si>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</si>
  <si>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</si>
  <si>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</si>
  <si>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</si>
  <si>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</si>
  <si>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</si>
  <si>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</si>
  <si>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</si>
  <si>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</si>
  <si>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GUANAJUATO
Estado Analítico del Ejercicio del Presupuesto de Egresos
Clasificación Funcional (Finalidad y Función)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</si>
</sst>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4" fontId="6" fillId="0" borderId="13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17">
        <f t="shared" ref="C6:H6" si="0">SUM(C7:C14)</f>
        <v>310332340.21999997</v>
      </c>
      <c r="D6" s="17">
        <f t="shared" si="0"/>
        <v>42738665.200000003</v>
      </c>
      <c r="E6" s="17">
        <f t="shared" si="0"/>
        <v>353071005.41999996</v>
      </c>
      <c r="F6" s="17">
        <f t="shared" si="0"/>
        <v>337270851.76999998</v>
      </c>
      <c r="G6" s="17">
        <f t="shared" si="0"/>
        <v>317400044.06999993</v>
      </c>
      <c r="H6" s="17">
        <f t="shared" si="0"/>
        <v>15800153.649999997</v>
      </c>
    </row>
    <row r="7" spans="1:8" x14ac:dyDescent="0.2">
      <c r="A7" s="7"/>
      <c r="B7" s="11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7"/>
      <c r="B8" s="11" t="s">
        <v>6</v>
      </c>
      <c r="C8" s="5">
        <v>1677120.13</v>
      </c>
      <c r="D8" s="5">
        <v>6241.27</v>
      </c>
      <c r="E8" s="5">
        <f t="shared" ref="E8:E14" si="1">C8+D8</f>
        <v>1683361.4</v>
      </c>
      <c r="F8" s="5">
        <v>1618777.86</v>
      </c>
      <c r="G8" s="5">
        <v>1615403.49</v>
      </c>
      <c r="H8" s="5">
        <f t="shared" ref="H8:H14" si="2">E8-F8</f>
        <v>64583.539999999804</v>
      </c>
    </row>
    <row r="9" spans="1:8" x14ac:dyDescent="0.2">
      <c r="A9" s="7"/>
      <c r="B9" s="11" t="s">
        <v>22</v>
      </c>
      <c r="C9" s="5">
        <v>60233046.140000001</v>
      </c>
      <c r="D9" s="5">
        <v>1777551.94</v>
      </c>
      <c r="E9" s="5">
        <f t="shared" si="1"/>
        <v>62010598.079999998</v>
      </c>
      <c r="F9" s="5">
        <v>58250494.079999998</v>
      </c>
      <c r="G9" s="5">
        <v>55219400.359999999</v>
      </c>
      <c r="H9" s="5">
        <f t="shared" si="2"/>
        <v>3760104</v>
      </c>
    </row>
    <row r="10" spans="1:8" x14ac:dyDescent="0.2">
      <c r="A10" s="7"/>
      <c r="B10" s="11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1" t="s">
        <v>12</v>
      </c>
      <c r="C11" s="5">
        <v>93786504.769999996</v>
      </c>
      <c r="D11" s="5">
        <v>28216123.09</v>
      </c>
      <c r="E11" s="5">
        <f t="shared" si="1"/>
        <v>122002627.86</v>
      </c>
      <c r="F11" s="5">
        <v>116906908.06</v>
      </c>
      <c r="G11" s="5">
        <v>108547218.88</v>
      </c>
      <c r="H11" s="5">
        <f t="shared" si="2"/>
        <v>5095719.799999997</v>
      </c>
    </row>
    <row r="12" spans="1:8" x14ac:dyDescent="0.2">
      <c r="A12" s="7"/>
      <c r="B12" s="11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7"/>
      <c r="B13" s="11" t="s">
        <v>23</v>
      </c>
      <c r="C13" s="5">
        <v>140303949.00999999</v>
      </c>
      <c r="D13" s="5">
        <v>11639342.189999999</v>
      </c>
      <c r="E13" s="5">
        <f t="shared" si="1"/>
        <v>151943291.19999999</v>
      </c>
      <c r="F13" s="5">
        <v>146155956.13999999</v>
      </c>
      <c r="G13" s="5">
        <v>138448636.44</v>
      </c>
      <c r="H13" s="5">
        <f t="shared" si="2"/>
        <v>5787335.0600000024</v>
      </c>
    </row>
    <row r="14" spans="1:8" x14ac:dyDescent="0.2">
      <c r="A14" s="7"/>
      <c r="B14" s="11" t="s">
        <v>8</v>
      </c>
      <c r="C14" s="5">
        <v>14331720.17</v>
      </c>
      <c r="D14" s="5">
        <v>1099406.71</v>
      </c>
      <c r="E14" s="5">
        <f t="shared" si="1"/>
        <v>15431126.879999999</v>
      </c>
      <c r="F14" s="5">
        <v>14338715.630000001</v>
      </c>
      <c r="G14" s="5">
        <v>13569384.9</v>
      </c>
      <c r="H14" s="5">
        <f t="shared" si="2"/>
        <v>1092411.2499999981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17">
        <f t="shared" ref="C16:H16" si="3">SUM(C17:C23)</f>
        <v>139792638.36000001</v>
      </c>
      <c r="D16" s="17">
        <f t="shared" si="3"/>
        <v>187890978.17000002</v>
      </c>
      <c r="E16" s="17">
        <f t="shared" si="3"/>
        <v>327683616.52999997</v>
      </c>
      <c r="F16" s="17">
        <f t="shared" si="3"/>
        <v>265238005.74000001</v>
      </c>
      <c r="G16" s="17">
        <f t="shared" si="3"/>
        <v>216186505.27000001</v>
      </c>
      <c r="H16" s="17">
        <f t="shared" si="3"/>
        <v>62445610.790000014</v>
      </c>
    </row>
    <row r="17" spans="1:8" x14ac:dyDescent="0.2">
      <c r="A17" s="7"/>
      <c r="B17" s="11" t="s">
        <v>24</v>
      </c>
      <c r="C17" s="5">
        <v>31417239.109999999</v>
      </c>
      <c r="D17" s="5">
        <v>17060033.84</v>
      </c>
      <c r="E17" s="5">
        <f>C17+D17</f>
        <v>48477272.950000003</v>
      </c>
      <c r="F17" s="5">
        <v>46363742.619999997</v>
      </c>
      <c r="G17" s="5">
        <v>37212779.700000003</v>
      </c>
      <c r="H17" s="5">
        <f t="shared" ref="H17:H23" si="4">E17-F17</f>
        <v>2113530.3300000057</v>
      </c>
    </row>
    <row r="18" spans="1:8" x14ac:dyDescent="0.2">
      <c r="A18" s="7"/>
      <c r="B18" s="11" t="s">
        <v>15</v>
      </c>
      <c r="C18" s="5">
        <v>83672988.209999993</v>
      </c>
      <c r="D18" s="5">
        <v>152125332.78</v>
      </c>
      <c r="E18" s="5">
        <f t="shared" ref="E18:E23" si="5">C18+D18</f>
        <v>235798320.99000001</v>
      </c>
      <c r="F18" s="5">
        <v>181353417.46000001</v>
      </c>
      <c r="G18" s="5">
        <v>146256798.93000001</v>
      </c>
      <c r="H18" s="5">
        <f t="shared" si="4"/>
        <v>54444903.530000001</v>
      </c>
    </row>
    <row r="19" spans="1:8" x14ac:dyDescent="0.2">
      <c r="A19" s="7"/>
      <c r="B19" s="11" t="s">
        <v>10</v>
      </c>
      <c r="C19" s="5">
        <v>5581512.3600000003</v>
      </c>
      <c r="D19" s="5">
        <v>9654.9599999999991</v>
      </c>
      <c r="E19" s="5">
        <f t="shared" si="5"/>
        <v>5591167.3200000003</v>
      </c>
      <c r="F19" s="5">
        <v>4531059.22</v>
      </c>
      <c r="G19" s="5">
        <v>4317508.49</v>
      </c>
      <c r="H19" s="5">
        <f t="shared" si="4"/>
        <v>1060108.1000000006</v>
      </c>
    </row>
    <row r="20" spans="1:8" x14ac:dyDescent="0.2">
      <c r="A20" s="7"/>
      <c r="B20" s="11" t="s">
        <v>25</v>
      </c>
      <c r="C20" s="5">
        <v>15570879.720000001</v>
      </c>
      <c r="D20" s="5">
        <v>13195684.16</v>
      </c>
      <c r="E20" s="5">
        <f t="shared" si="5"/>
        <v>28766563.880000003</v>
      </c>
      <c r="F20" s="5">
        <v>24428151.100000001</v>
      </c>
      <c r="G20" s="5">
        <v>22960868.210000001</v>
      </c>
      <c r="H20" s="5">
        <f t="shared" si="4"/>
        <v>4338412.7800000012</v>
      </c>
    </row>
    <row r="21" spans="1:8" x14ac:dyDescent="0.2">
      <c r="A21" s="7"/>
      <c r="B21" s="11" t="s">
        <v>26</v>
      </c>
      <c r="C21" s="5">
        <v>0</v>
      </c>
      <c r="D21" s="5">
        <v>5093219.8</v>
      </c>
      <c r="E21" s="5">
        <f t="shared" si="5"/>
        <v>5093219.8</v>
      </c>
      <c r="F21" s="5">
        <v>5065651.38</v>
      </c>
      <c r="G21" s="5">
        <v>2031717.05</v>
      </c>
      <c r="H21" s="5">
        <f t="shared" si="4"/>
        <v>27568.419999999925</v>
      </c>
    </row>
    <row r="22" spans="1:8" x14ac:dyDescent="0.2">
      <c r="A22" s="7"/>
      <c r="B22" s="11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7"/>
      <c r="B23" s="11" t="s">
        <v>1</v>
      </c>
      <c r="C23" s="5">
        <v>3550018.96</v>
      </c>
      <c r="D23" s="5">
        <v>407052.63</v>
      </c>
      <c r="E23" s="5">
        <f t="shared" si="5"/>
        <v>3957071.59</v>
      </c>
      <c r="F23" s="5">
        <v>3495983.96</v>
      </c>
      <c r="G23" s="5">
        <v>3406832.89</v>
      </c>
      <c r="H23" s="5">
        <f t="shared" si="4"/>
        <v>461087.62999999989</v>
      </c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17">
        <f t="shared" ref="C25:H25" si="6">SUM(C26:C34)</f>
        <v>99574377.149999991</v>
      </c>
      <c r="D25" s="17">
        <f t="shared" si="6"/>
        <v>100005440.97999999</v>
      </c>
      <c r="E25" s="17">
        <f t="shared" si="6"/>
        <v>199579818.13</v>
      </c>
      <c r="F25" s="17">
        <f t="shared" si="6"/>
        <v>110218142.7</v>
      </c>
      <c r="G25" s="17">
        <f t="shared" si="6"/>
        <v>83738849.010000005</v>
      </c>
      <c r="H25" s="17">
        <f t="shared" si="6"/>
        <v>89361675.429999992</v>
      </c>
    </row>
    <row r="26" spans="1:8" x14ac:dyDescent="0.2">
      <c r="A26" s="7"/>
      <c r="B26" s="11" t="s">
        <v>16</v>
      </c>
      <c r="C26" s="5">
        <v>4085381.29</v>
      </c>
      <c r="D26" s="5">
        <v>72086.13</v>
      </c>
      <c r="E26" s="5">
        <f>C26+D26</f>
        <v>4157467.42</v>
      </c>
      <c r="F26" s="5">
        <v>3990247.26</v>
      </c>
      <c r="G26" s="5">
        <v>3985830.15</v>
      </c>
      <c r="H26" s="5">
        <f t="shared" ref="H26:H34" si="7">E26-F26</f>
        <v>167220.16000000015</v>
      </c>
    </row>
    <row r="27" spans="1:8" x14ac:dyDescent="0.2">
      <c r="A27" s="7"/>
      <c r="B27" s="11" t="s">
        <v>13</v>
      </c>
      <c r="C27" s="5">
        <v>4140672.43</v>
      </c>
      <c r="D27" s="5">
        <v>4004614.14</v>
      </c>
      <c r="E27" s="5">
        <f t="shared" ref="E27:E34" si="8">C27+D27</f>
        <v>8145286.5700000003</v>
      </c>
      <c r="F27" s="5">
        <v>7443700.1900000004</v>
      </c>
      <c r="G27" s="5">
        <v>6903646.1299999999</v>
      </c>
      <c r="H27" s="5">
        <f t="shared" si="7"/>
        <v>701586.37999999989</v>
      </c>
    </row>
    <row r="28" spans="1:8" x14ac:dyDescent="0.2">
      <c r="A28" s="7"/>
      <c r="B28" s="11" t="s">
        <v>17</v>
      </c>
      <c r="C28" s="5">
        <v>0</v>
      </c>
      <c r="D28" s="5">
        <v>6707892.6200000001</v>
      </c>
      <c r="E28" s="5">
        <f t="shared" si="8"/>
        <v>6707892.6200000001</v>
      </c>
      <c r="F28" s="5">
        <v>1848879.62</v>
      </c>
      <c r="G28" s="5">
        <v>1625813.39</v>
      </c>
      <c r="H28" s="5">
        <f t="shared" si="7"/>
        <v>4859013</v>
      </c>
    </row>
    <row r="29" spans="1:8" x14ac:dyDescent="0.2">
      <c r="A29" s="7"/>
      <c r="B29" s="11" t="s">
        <v>29</v>
      </c>
      <c r="C29" s="5">
        <v>74786064.5</v>
      </c>
      <c r="D29" s="5">
        <v>84622636.069999993</v>
      </c>
      <c r="E29" s="5">
        <f t="shared" si="8"/>
        <v>159408700.56999999</v>
      </c>
      <c r="F29" s="5">
        <v>76395921.280000001</v>
      </c>
      <c r="G29" s="5">
        <v>54500805.020000003</v>
      </c>
      <c r="H29" s="5">
        <f t="shared" si="7"/>
        <v>83012779.289999992</v>
      </c>
    </row>
    <row r="30" spans="1:8" x14ac:dyDescent="0.2">
      <c r="A30" s="7"/>
      <c r="B30" s="11" t="s">
        <v>11</v>
      </c>
      <c r="C30" s="5">
        <v>8300022.2699999996</v>
      </c>
      <c r="D30" s="5">
        <v>-236454.33</v>
      </c>
      <c r="E30" s="5">
        <f t="shared" si="8"/>
        <v>8063567.9399999995</v>
      </c>
      <c r="F30" s="5">
        <v>7783064.0899999999</v>
      </c>
      <c r="G30" s="5">
        <v>7550479.1900000004</v>
      </c>
      <c r="H30" s="5">
        <f t="shared" si="7"/>
        <v>280503.84999999963</v>
      </c>
    </row>
    <row r="31" spans="1:8" x14ac:dyDescent="0.2">
      <c r="A31" s="7"/>
      <c r="B31" s="11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7"/>
      <c r="B32" s="11" t="s">
        <v>3</v>
      </c>
      <c r="C32" s="5">
        <v>8262236.6600000001</v>
      </c>
      <c r="D32" s="5">
        <v>4834666.3499999996</v>
      </c>
      <c r="E32" s="5">
        <f t="shared" si="8"/>
        <v>13096903.01</v>
      </c>
      <c r="F32" s="5">
        <v>12756330.26</v>
      </c>
      <c r="G32" s="5">
        <v>9172275.1300000008</v>
      </c>
      <c r="H32" s="5">
        <f t="shared" si="7"/>
        <v>340572.75</v>
      </c>
    </row>
    <row r="33" spans="1:8" x14ac:dyDescent="0.2">
      <c r="A33" s="7"/>
      <c r="B33" s="11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7"/>
      <c r="B34" s="11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17">
        <f t="shared" ref="C36:H36" si="9">SUM(C37:C40)</f>
        <v>37864889.510000005</v>
      </c>
      <c r="D36" s="17">
        <f t="shared" si="9"/>
        <v>5638668.2800000003</v>
      </c>
      <c r="E36" s="17">
        <f t="shared" si="9"/>
        <v>43503557.790000007</v>
      </c>
      <c r="F36" s="17">
        <f t="shared" si="9"/>
        <v>43503557.760000005</v>
      </c>
      <c r="G36" s="17">
        <f t="shared" si="9"/>
        <v>43503557.760000005</v>
      </c>
      <c r="H36" s="17">
        <f t="shared" si="9"/>
        <v>3.0000001192092896E-2</v>
      </c>
    </row>
    <row r="37" spans="1:8" x14ac:dyDescent="0.2">
      <c r="A37" s="7"/>
      <c r="B37" s="11" t="s">
        <v>31</v>
      </c>
      <c r="C37" s="5">
        <v>5596174</v>
      </c>
      <c r="D37" s="5">
        <v>-401862.09</v>
      </c>
      <c r="E37" s="5">
        <f>C37+D37</f>
        <v>5194311.91</v>
      </c>
      <c r="F37" s="5">
        <v>5194311.91</v>
      </c>
      <c r="G37" s="5">
        <v>5194311.91</v>
      </c>
      <c r="H37" s="5">
        <f t="shared" ref="H37:H40" si="10">E37-F37</f>
        <v>0</v>
      </c>
    </row>
    <row r="38" spans="1:8" ht="20.399999999999999" x14ac:dyDescent="0.2">
      <c r="A38" s="7"/>
      <c r="B38" s="11" t="s">
        <v>14</v>
      </c>
      <c r="C38" s="5">
        <v>32268715.510000002</v>
      </c>
      <c r="D38" s="5">
        <v>6040530.3700000001</v>
      </c>
      <c r="E38" s="5">
        <f t="shared" ref="E38:E40" si="11">C38+D38</f>
        <v>38309245.880000003</v>
      </c>
      <c r="F38" s="5">
        <v>38309245.850000001</v>
      </c>
      <c r="G38" s="5">
        <v>38309245.850000001</v>
      </c>
      <c r="H38" s="5">
        <f t="shared" si="10"/>
        <v>3.0000001192092896E-2</v>
      </c>
    </row>
    <row r="39" spans="1:8" x14ac:dyDescent="0.2">
      <c r="A39" s="7"/>
      <c r="B39" s="11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7"/>
      <c r="B40" s="11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6">
        <f t="shared" ref="C42:H42" si="12">SUM(C36+C25+C16+C6)</f>
        <v>587564245.24000001</v>
      </c>
      <c r="D42" s="6">
        <f t="shared" si="12"/>
        <v>336273752.63</v>
      </c>
      <c r="E42" s="6">
        <f t="shared" si="12"/>
        <v>923837997.87</v>
      </c>
      <c r="F42" s="6">
        <f t="shared" si="12"/>
        <v>756230557.97000003</v>
      </c>
      <c r="G42" s="6">
        <f t="shared" si="12"/>
        <v>660828956.1099999</v>
      </c>
      <c r="H42" s="6">
        <f t="shared" si="12"/>
        <v>167607439.90000001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Hamblet</cp:lastModifiedBy>
  <cp:lastPrinted>2018-03-08T21:21:25Z</cp:lastPrinted>
  <dcterms:created xsi:type="dcterms:W3CDTF">2014-02-10T03:37:14Z</dcterms:created>
  <dcterms:modified xsi:type="dcterms:W3CDTF">2023-05-31T15:32:42Z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