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amblet\CUENTA_PUBLICA_E_INFORMACIÓN_FINANCIERA\CAPITAL\Información_Financiera\2019\4TO_TRIM_2019\2. Informacion Presupuestal\"/>
    </mc:Choice>
  </mc:AlternateContent>
  <xr:revisionPtr revIDLastSave="0" documentId="8_{3FD8DB45-5B0F-42A7-8B3C-CA19551A7ED6}" xr6:coauthVersionLast="47" xr6:coauthVersionMax="47" xr10:uidLastSave="{00000000-0000-0000-0000-000000000000}"/>
  <bookViews>
    <workbookView xWindow="-108" yWindow="-108" windowWidth="23256" windowHeight="12576" xr2:uid="{FDAF2E03-D960-442F-8FAA-370D31197F21}"/>
  </bookViews>
  <sheets>
    <sheet name="COG" sheetId="1" r:id="rId1"/>
  </sheets>
  <definedNames>
    <definedName name="_xlnm._FilterDatabase" localSheetId="0" hidden="1">COG!$A$3:$H$76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H5" i="1" s="1"/>
  <c r="F5" i="1"/>
  <c r="G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C13" i="1"/>
  <c r="D13" i="1"/>
  <c r="E13" i="1"/>
  <c r="H13" i="1" s="1"/>
  <c r="F13" i="1"/>
  <c r="G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C23" i="1"/>
  <c r="D23" i="1"/>
  <c r="E23" i="1"/>
  <c r="H23" i="1" s="1"/>
  <c r="F23" i="1"/>
  <c r="G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C33" i="1"/>
  <c r="D33" i="1"/>
  <c r="E33" i="1"/>
  <c r="H33" i="1" s="1"/>
  <c r="F33" i="1"/>
  <c r="G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C43" i="1"/>
  <c r="D43" i="1"/>
  <c r="E43" i="1"/>
  <c r="H43" i="1" s="1"/>
  <c r="F43" i="1"/>
  <c r="G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D53" i="1"/>
  <c r="E53" i="1"/>
  <c r="H53" i="1" s="1"/>
  <c r="F53" i="1"/>
  <c r="G53" i="1"/>
  <c r="E54" i="1"/>
  <c r="H54" i="1"/>
  <c r="E55" i="1"/>
  <c r="H55" i="1"/>
  <c r="E56" i="1"/>
  <c r="H56" i="1"/>
  <c r="C57" i="1"/>
  <c r="D57" i="1"/>
  <c r="E57" i="1"/>
  <c r="H57" i="1" s="1"/>
  <c r="F57" i="1"/>
  <c r="G57" i="1"/>
  <c r="E58" i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C65" i="1"/>
  <c r="D65" i="1"/>
  <c r="E65" i="1"/>
  <c r="H65" i="1" s="1"/>
  <c r="F65" i="1"/>
  <c r="G65" i="1"/>
  <c r="E66" i="1"/>
  <c r="H66" i="1"/>
  <c r="E67" i="1"/>
  <c r="H67" i="1"/>
  <c r="E68" i="1"/>
  <c r="H68" i="1"/>
  <c r="C69" i="1"/>
  <c r="D69" i="1"/>
  <c r="E69" i="1"/>
  <c r="H69" i="1" s="1"/>
  <c r="F69" i="1"/>
  <c r="G69" i="1"/>
  <c r="E70" i="1"/>
  <c r="H70" i="1"/>
  <c r="E71" i="1"/>
  <c r="H71" i="1"/>
  <c r="E72" i="1"/>
  <c r="H72" i="1"/>
  <c r="E73" i="1"/>
  <c r="H73" i="1"/>
  <c r="E74" i="1"/>
  <c r="H74" i="1"/>
  <c r="E75" i="1"/>
  <c r="H75" i="1"/>
  <c r="E76" i="1"/>
  <c r="H76" i="1"/>
  <c r="C77" i="1"/>
  <c r="D77" i="1"/>
  <c r="E77" i="1"/>
  <c r="F77" i="1"/>
  <c r="G77" i="1"/>
  <c r="H77" i="1" l="1"/>
</calcChain>
</file>

<file path=xl/sharedStrings.xml><?xml version="1.0" encoding="utf-8"?>
<sst xmlns="http://schemas.openxmlformats.org/spreadsheetml/2006/main" count="84" uniqueCount="84">
  <si>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</si>
  <si>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</si>
  <si>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</si>
  <si>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</si>
  <si>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</si>
  <si>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</si>
  <si>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</si>
  <si>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</si>
  <si>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</si>
  <si>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</si>
  <si>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</si>
  <si>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</si>
  <si>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</si>
  <si>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</si>
  <si>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</si>
  <si>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</si>
  <si>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</si>
  <si>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</si>
  <si>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</si>
  <si>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</si>
  <si>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</si>
  <si>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</si>
  <si>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</si>
  <si>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</si>
  <si>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</si>
  <si>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</si>
  <si>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</si>
  <si>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</si>
  <si>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</si>
  <si>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</si>
  <si>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</si>
  <si>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</si>
  <si>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</si>
  <si>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</si>
  <si>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</si>
  <si>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</si>
  <si>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</si>
  <si>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</si>
  <si>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</si>
  <si>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</si>
  <si>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</si>
  <si>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</si>
  <si>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</si>
  <si>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</si>
  <si>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</si>
  <si>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</si>
  <si>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</si>
  <si>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</si>
  <si>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</si>
  <si>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</si>
  <si>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</si>
  <si>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</si>
  <si>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</si>
  <si>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</si>
  <si>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</si>
  <si>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</si>
  <si>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</si>
  <si>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</si>
  <si>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</si>
  <si>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</si>
  <si>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</si>
  <si>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</si>
  <si>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</si>
  <si>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</si>
  <si>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</si>
  <si>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</si>
  <si>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</si>
  <si>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</si>
  <si>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</si>
  <si>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</si>
  <si>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</si>
  <si>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</si>
  <si>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</si>
  <si>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</si>
  <si>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</si>
  <si>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</si>
  <si>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</si>
  <si>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</si>
  <si>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</si>
  <si>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</si>
  <si>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</si>
  <si>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</si>
  <si>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</si>
  <si>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GUANAJUATO
Estado Analítico del Ejercicio del Presupuesto de Egresos
Clasificación por Objeto del Gasto (Capítulo y Concepto)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</si>
</sst>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0" xfId="0" applyFont="1"/>
    <xf numFmtId="0" fontId="2" fillId="0" borderId="5" xfId="0" applyFont="1" applyBorder="1" applyAlignment="1">
      <alignment horizontal="left"/>
    </xf>
    <xf numFmtId="4" fontId="2" fillId="0" borderId="6" xfId="0" applyNumberFormat="1" applyFont="1" applyBorder="1" applyProtection="1">
      <protection locked="0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3296E229-71FA-4878-A877-FC48E4764F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2D271-77C8-4F86-9375-C3D2ED02EC77}">
  <dimension ref="A1:H77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24" t="s">
        <v>83</v>
      </c>
      <c r="B1" s="23"/>
      <c r="C1" s="23"/>
      <c r="D1" s="23"/>
      <c r="E1" s="23"/>
      <c r="F1" s="23"/>
      <c r="G1" s="23"/>
      <c r="H1" s="22"/>
    </row>
    <row r="2" spans="1:8" x14ac:dyDescent="0.2">
      <c r="A2" s="26" t="s">
        <v>82</v>
      </c>
      <c r="B2" s="25"/>
      <c r="C2" s="24" t="s">
        <v>81</v>
      </c>
      <c r="D2" s="23"/>
      <c r="E2" s="23"/>
      <c r="F2" s="23"/>
      <c r="G2" s="22"/>
      <c r="H2" s="21" t="s">
        <v>80</v>
      </c>
    </row>
    <row r="3" spans="1:8" ht="24.9" customHeight="1" x14ac:dyDescent="0.2">
      <c r="A3" s="20"/>
      <c r="B3" s="19"/>
      <c r="C3" s="18" t="s">
        <v>79</v>
      </c>
      <c r="D3" s="18" t="s">
        <v>78</v>
      </c>
      <c r="E3" s="18" t="s">
        <v>77</v>
      </c>
      <c r="F3" s="18" t="s">
        <v>76</v>
      </c>
      <c r="G3" s="18" t="s">
        <v>75</v>
      </c>
      <c r="H3" s="17"/>
    </row>
    <row r="4" spans="1:8" x14ac:dyDescent="0.2">
      <c r="A4" s="16"/>
      <c r="B4" s="15"/>
      <c r="C4" s="14">
        <v>1</v>
      </c>
      <c r="D4" s="14">
        <v>2</v>
      </c>
      <c r="E4" s="14" t="s">
        <v>74</v>
      </c>
      <c r="F4" s="14">
        <v>4</v>
      </c>
      <c r="G4" s="14">
        <v>5</v>
      </c>
      <c r="H4" s="14" t="s">
        <v>73</v>
      </c>
    </row>
    <row r="5" spans="1:8" x14ac:dyDescent="0.2">
      <c r="A5" s="12" t="s">
        <v>72</v>
      </c>
      <c r="B5" s="11"/>
      <c r="C5" s="13">
        <f>SUM(C6:C12)</f>
        <v>342877863.75999999</v>
      </c>
      <c r="D5" s="13">
        <f>SUM(D6:D12)</f>
        <v>23083221.079999998</v>
      </c>
      <c r="E5" s="13">
        <f>C5+D5</f>
        <v>365961084.83999997</v>
      </c>
      <c r="F5" s="13">
        <f>SUM(F6:F12)</f>
        <v>356418769.87</v>
      </c>
      <c r="G5" s="13">
        <f>SUM(G6:G12)</f>
        <v>351858383.75999999</v>
      </c>
      <c r="H5" s="13">
        <f>E5-F5</f>
        <v>9542314.969999969</v>
      </c>
    </row>
    <row r="6" spans="1:8" x14ac:dyDescent="0.2">
      <c r="A6" s="10"/>
      <c r="B6" s="9" t="s">
        <v>71</v>
      </c>
      <c r="C6" s="8">
        <v>100257526.26000001</v>
      </c>
      <c r="D6" s="8">
        <v>348385.92</v>
      </c>
      <c r="E6" s="8">
        <f>C6+D6</f>
        <v>100605912.18000001</v>
      </c>
      <c r="F6" s="8">
        <v>98176942.569999993</v>
      </c>
      <c r="G6" s="8">
        <v>98176942.569999993</v>
      </c>
      <c r="H6" s="8">
        <f>E6-F6</f>
        <v>2428969.6100000143</v>
      </c>
    </row>
    <row r="7" spans="1:8" x14ac:dyDescent="0.2">
      <c r="A7" s="10"/>
      <c r="B7" s="9" t="s">
        <v>70</v>
      </c>
      <c r="C7" s="8">
        <v>31952779.629999999</v>
      </c>
      <c r="D7" s="8">
        <v>12871715.189999999</v>
      </c>
      <c r="E7" s="8">
        <f>C7+D7</f>
        <v>44824494.82</v>
      </c>
      <c r="F7" s="8">
        <v>44019155.630000003</v>
      </c>
      <c r="G7" s="8">
        <v>43906511.229999997</v>
      </c>
      <c r="H7" s="8">
        <f>E7-F7</f>
        <v>805339.18999999762</v>
      </c>
    </row>
    <row r="8" spans="1:8" x14ac:dyDescent="0.2">
      <c r="A8" s="10"/>
      <c r="B8" s="9" t="s">
        <v>69</v>
      </c>
      <c r="C8" s="8">
        <v>35999860.219999999</v>
      </c>
      <c r="D8" s="8">
        <v>10215710.949999999</v>
      </c>
      <c r="E8" s="8">
        <f>C8+D8</f>
        <v>46215571.170000002</v>
      </c>
      <c r="F8" s="8">
        <v>44429711.340000004</v>
      </c>
      <c r="G8" s="8">
        <v>42494122.439999998</v>
      </c>
      <c r="H8" s="8">
        <f>E8-F8</f>
        <v>1785859.8299999982</v>
      </c>
    </row>
    <row r="9" spans="1:8" x14ac:dyDescent="0.2">
      <c r="A9" s="10"/>
      <c r="B9" s="9" t="s">
        <v>68</v>
      </c>
      <c r="C9" s="8">
        <v>64552172.530000001</v>
      </c>
      <c r="D9" s="8">
        <v>-3827364.27</v>
      </c>
      <c r="E9" s="8">
        <f>C9+D9</f>
        <v>60724808.259999998</v>
      </c>
      <c r="F9" s="8">
        <v>58738245.289999999</v>
      </c>
      <c r="G9" s="8">
        <v>58737001.270000003</v>
      </c>
      <c r="H9" s="8">
        <f>E9-F9</f>
        <v>1986562.9699999988</v>
      </c>
    </row>
    <row r="10" spans="1:8" x14ac:dyDescent="0.2">
      <c r="A10" s="10"/>
      <c r="B10" s="9" t="s">
        <v>67</v>
      </c>
      <c r="C10" s="8">
        <v>110115525.12</v>
      </c>
      <c r="D10" s="8">
        <v>3474773.29</v>
      </c>
      <c r="E10" s="8">
        <f>C10+D10</f>
        <v>113590298.41000001</v>
      </c>
      <c r="F10" s="8">
        <v>111054715.04000001</v>
      </c>
      <c r="G10" s="8">
        <v>108543806.25</v>
      </c>
      <c r="H10" s="8">
        <f>E10-F10</f>
        <v>2535583.3700000048</v>
      </c>
    </row>
    <row r="11" spans="1:8" x14ac:dyDescent="0.2">
      <c r="A11" s="10"/>
      <c r="B11" s="9" t="s">
        <v>66</v>
      </c>
      <c r="C11" s="8">
        <v>0</v>
      </c>
      <c r="D11" s="8">
        <v>0</v>
      </c>
      <c r="E11" s="8">
        <f>C11+D11</f>
        <v>0</v>
      </c>
      <c r="F11" s="8">
        <v>0</v>
      </c>
      <c r="G11" s="8">
        <v>0</v>
      </c>
      <c r="H11" s="8">
        <f>E11-F11</f>
        <v>0</v>
      </c>
    </row>
    <row r="12" spans="1:8" x14ac:dyDescent="0.2">
      <c r="A12" s="10"/>
      <c r="B12" s="9" t="s">
        <v>65</v>
      </c>
      <c r="C12" s="8">
        <v>0</v>
      </c>
      <c r="D12" s="8">
        <v>0</v>
      </c>
      <c r="E12" s="8">
        <f>C12+D12</f>
        <v>0</v>
      </c>
      <c r="F12" s="8">
        <v>0</v>
      </c>
      <c r="G12" s="8">
        <v>0</v>
      </c>
      <c r="H12" s="8">
        <f>E12-F12</f>
        <v>0</v>
      </c>
    </row>
    <row r="13" spans="1:8" x14ac:dyDescent="0.2">
      <c r="A13" s="12" t="s">
        <v>64</v>
      </c>
      <c r="B13" s="11"/>
      <c r="C13" s="8">
        <f>SUM(C14:C22)</f>
        <v>58844650.030000001</v>
      </c>
      <c r="D13" s="8">
        <f>SUM(D14:D22)</f>
        <v>15177950.670000002</v>
      </c>
      <c r="E13" s="8">
        <f>C13+D13</f>
        <v>74022600.700000003</v>
      </c>
      <c r="F13" s="8">
        <f>SUM(F14:F22)</f>
        <v>68886073.150000006</v>
      </c>
      <c r="G13" s="8">
        <f>SUM(G14:G22)</f>
        <v>49788266.25</v>
      </c>
      <c r="H13" s="8">
        <f>E13-F13</f>
        <v>5136527.549999997</v>
      </c>
    </row>
    <row r="14" spans="1:8" x14ac:dyDescent="0.2">
      <c r="A14" s="10"/>
      <c r="B14" s="9" t="s">
        <v>63</v>
      </c>
      <c r="C14" s="8">
        <v>6227469.9299999997</v>
      </c>
      <c r="D14" s="8">
        <v>519576.65</v>
      </c>
      <c r="E14" s="8">
        <f>C14+D14</f>
        <v>6747046.5800000001</v>
      </c>
      <c r="F14" s="8">
        <v>5984212.7000000002</v>
      </c>
      <c r="G14" s="8">
        <v>5353692.67</v>
      </c>
      <c r="H14" s="8">
        <f>E14-F14</f>
        <v>762833.87999999989</v>
      </c>
    </row>
    <row r="15" spans="1:8" x14ac:dyDescent="0.2">
      <c r="A15" s="10"/>
      <c r="B15" s="9" t="s">
        <v>62</v>
      </c>
      <c r="C15" s="8">
        <v>4289314.57</v>
      </c>
      <c r="D15" s="8">
        <v>183186.63</v>
      </c>
      <c r="E15" s="8">
        <f>C15+D15</f>
        <v>4472501.2</v>
      </c>
      <c r="F15" s="8">
        <v>3931553.9</v>
      </c>
      <c r="G15" s="8">
        <v>3892554.66</v>
      </c>
      <c r="H15" s="8">
        <f>E15-F15</f>
        <v>540947.30000000028</v>
      </c>
    </row>
    <row r="16" spans="1:8" x14ac:dyDescent="0.2">
      <c r="A16" s="10"/>
      <c r="B16" s="9" t="s">
        <v>61</v>
      </c>
      <c r="C16" s="8">
        <v>6000</v>
      </c>
      <c r="D16" s="8">
        <v>-6000</v>
      </c>
      <c r="E16" s="8">
        <f>C16+D16</f>
        <v>0</v>
      </c>
      <c r="F16" s="8">
        <v>0</v>
      </c>
      <c r="G16" s="8">
        <v>0</v>
      </c>
      <c r="H16" s="8">
        <f>E16-F16</f>
        <v>0</v>
      </c>
    </row>
    <row r="17" spans="1:8" x14ac:dyDescent="0.2">
      <c r="A17" s="10"/>
      <c r="B17" s="9" t="s">
        <v>60</v>
      </c>
      <c r="C17" s="8">
        <v>13873396.08</v>
      </c>
      <c r="D17" s="8">
        <v>4854903.9400000004</v>
      </c>
      <c r="E17" s="8">
        <f>C17+D17</f>
        <v>18728300.02</v>
      </c>
      <c r="F17" s="8">
        <v>17977351.41</v>
      </c>
      <c r="G17" s="8">
        <v>8467193.5299999993</v>
      </c>
      <c r="H17" s="8">
        <f>E17-F17</f>
        <v>750948.6099999994</v>
      </c>
    </row>
    <row r="18" spans="1:8" x14ac:dyDescent="0.2">
      <c r="A18" s="10"/>
      <c r="B18" s="9" t="s">
        <v>59</v>
      </c>
      <c r="C18" s="8">
        <v>830195.83</v>
      </c>
      <c r="D18" s="8">
        <v>-13082.21</v>
      </c>
      <c r="E18" s="8">
        <f>C18+D18</f>
        <v>817113.62</v>
      </c>
      <c r="F18" s="8">
        <v>611144.89</v>
      </c>
      <c r="G18" s="8">
        <v>560207.39</v>
      </c>
      <c r="H18" s="8">
        <f>E18-F18</f>
        <v>205968.72999999998</v>
      </c>
    </row>
    <row r="19" spans="1:8" x14ac:dyDescent="0.2">
      <c r="A19" s="10"/>
      <c r="B19" s="9" t="s">
        <v>58</v>
      </c>
      <c r="C19" s="8">
        <v>29849334.469999999</v>
      </c>
      <c r="D19" s="8">
        <v>6363472.3600000003</v>
      </c>
      <c r="E19" s="8">
        <f>C19+D19</f>
        <v>36212806.829999998</v>
      </c>
      <c r="F19" s="8">
        <v>34319751.280000001</v>
      </c>
      <c r="G19" s="8">
        <v>29013033.690000001</v>
      </c>
      <c r="H19" s="8">
        <f>E19-F19</f>
        <v>1893055.549999997</v>
      </c>
    </row>
    <row r="20" spans="1:8" x14ac:dyDescent="0.2">
      <c r="A20" s="10"/>
      <c r="B20" s="9" t="s">
        <v>57</v>
      </c>
      <c r="C20" s="8">
        <v>2418900.4500000002</v>
      </c>
      <c r="D20" s="8">
        <v>3180531.26</v>
      </c>
      <c r="E20" s="8">
        <f>C20+D20</f>
        <v>5599431.71</v>
      </c>
      <c r="F20" s="8">
        <v>4987069.3</v>
      </c>
      <c r="G20" s="8">
        <v>1618972.47</v>
      </c>
      <c r="H20" s="8">
        <f>E20-F20</f>
        <v>612362.41000000015</v>
      </c>
    </row>
    <row r="21" spans="1:8" x14ac:dyDescent="0.2">
      <c r="A21" s="10"/>
      <c r="B21" s="9" t="s">
        <v>56</v>
      </c>
      <c r="C21" s="8">
        <v>53870.7</v>
      </c>
      <c r="D21" s="8">
        <v>5879.3</v>
      </c>
      <c r="E21" s="8">
        <f>C21+D21</f>
        <v>59750</v>
      </c>
      <c r="F21" s="8">
        <v>53415.03</v>
      </c>
      <c r="G21" s="8">
        <v>53415.03</v>
      </c>
      <c r="H21" s="8">
        <f>E21-F21</f>
        <v>6334.9700000000012</v>
      </c>
    </row>
    <row r="22" spans="1:8" x14ac:dyDescent="0.2">
      <c r="A22" s="10"/>
      <c r="B22" s="9" t="s">
        <v>55</v>
      </c>
      <c r="C22" s="8">
        <v>1296168</v>
      </c>
      <c r="D22" s="8">
        <v>89482.74</v>
      </c>
      <c r="E22" s="8">
        <f>C22+D22</f>
        <v>1385650.74</v>
      </c>
      <c r="F22" s="8">
        <v>1021574.64</v>
      </c>
      <c r="G22" s="8">
        <v>829196.81</v>
      </c>
      <c r="H22" s="8">
        <f>E22-F22</f>
        <v>364076.1</v>
      </c>
    </row>
    <row r="23" spans="1:8" x14ac:dyDescent="0.2">
      <c r="A23" s="12" t="s">
        <v>54</v>
      </c>
      <c r="B23" s="11"/>
      <c r="C23" s="8">
        <f>SUM(C24:C32)</f>
        <v>84203917.260000005</v>
      </c>
      <c r="D23" s="8">
        <f>SUM(D24:D32)</f>
        <v>47751774.410000004</v>
      </c>
      <c r="E23" s="8">
        <f>C23+D23</f>
        <v>131955691.67000002</v>
      </c>
      <c r="F23" s="8">
        <f>SUM(F24:F32)</f>
        <v>119095727.15000001</v>
      </c>
      <c r="G23" s="8">
        <f>SUM(G24:G32)</f>
        <v>101843736.03000002</v>
      </c>
      <c r="H23" s="8">
        <f>E23-F23</f>
        <v>12859964.520000011</v>
      </c>
    </row>
    <row r="24" spans="1:8" x14ac:dyDescent="0.2">
      <c r="A24" s="10"/>
      <c r="B24" s="9" t="s">
        <v>53</v>
      </c>
      <c r="C24" s="8">
        <v>26608418.68</v>
      </c>
      <c r="D24" s="8">
        <v>19202479.890000001</v>
      </c>
      <c r="E24" s="8">
        <f>C24+D24</f>
        <v>45810898.57</v>
      </c>
      <c r="F24" s="8">
        <v>40338616.109999999</v>
      </c>
      <c r="G24" s="8">
        <v>37016924.340000004</v>
      </c>
      <c r="H24" s="8">
        <f>E24-F24</f>
        <v>5472282.4600000009</v>
      </c>
    </row>
    <row r="25" spans="1:8" x14ac:dyDescent="0.2">
      <c r="A25" s="10"/>
      <c r="B25" s="9" t="s">
        <v>52</v>
      </c>
      <c r="C25" s="8">
        <v>4759537.66</v>
      </c>
      <c r="D25" s="8">
        <v>3854980.27</v>
      </c>
      <c r="E25" s="8">
        <f>C25+D25</f>
        <v>8614517.9299999997</v>
      </c>
      <c r="F25" s="8">
        <v>8140187.9299999997</v>
      </c>
      <c r="G25" s="8">
        <v>6269787.9299999997</v>
      </c>
      <c r="H25" s="8">
        <f>E25-F25</f>
        <v>474330</v>
      </c>
    </row>
    <row r="26" spans="1:8" x14ac:dyDescent="0.2">
      <c r="A26" s="10"/>
      <c r="B26" s="9" t="s">
        <v>51</v>
      </c>
      <c r="C26" s="8">
        <v>9556828.0099999998</v>
      </c>
      <c r="D26" s="8">
        <v>11175043.73</v>
      </c>
      <c r="E26" s="8">
        <f>C26+D26</f>
        <v>20731871.740000002</v>
      </c>
      <c r="F26" s="8">
        <v>19473302.359999999</v>
      </c>
      <c r="G26" s="8">
        <v>15716227.65</v>
      </c>
      <c r="H26" s="8">
        <f>E26-F26</f>
        <v>1258569.3800000027</v>
      </c>
    </row>
    <row r="27" spans="1:8" x14ac:dyDescent="0.2">
      <c r="A27" s="10"/>
      <c r="B27" s="9" t="s">
        <v>50</v>
      </c>
      <c r="C27" s="8">
        <v>5123414.71</v>
      </c>
      <c r="D27" s="8">
        <v>731835.7</v>
      </c>
      <c r="E27" s="8">
        <f>C27+D27</f>
        <v>5855250.4100000001</v>
      </c>
      <c r="F27" s="8">
        <v>5110106.0199999996</v>
      </c>
      <c r="G27" s="8">
        <v>4807984.49</v>
      </c>
      <c r="H27" s="8">
        <f>E27-F27</f>
        <v>745144.3900000006</v>
      </c>
    </row>
    <row r="28" spans="1:8" x14ac:dyDescent="0.2">
      <c r="A28" s="10"/>
      <c r="B28" s="9" t="s">
        <v>49</v>
      </c>
      <c r="C28" s="8">
        <v>16729758.189999999</v>
      </c>
      <c r="D28" s="8">
        <v>8209470.21</v>
      </c>
      <c r="E28" s="8">
        <f>C28+D28</f>
        <v>24939228.399999999</v>
      </c>
      <c r="F28" s="8">
        <v>22788499.489999998</v>
      </c>
      <c r="G28" s="8">
        <v>18536363.93</v>
      </c>
      <c r="H28" s="8">
        <f>E28-F28</f>
        <v>2150728.91</v>
      </c>
    </row>
    <row r="29" spans="1:8" x14ac:dyDescent="0.2">
      <c r="A29" s="10"/>
      <c r="B29" s="9" t="s">
        <v>48</v>
      </c>
      <c r="C29" s="8">
        <v>6572331.5199999996</v>
      </c>
      <c r="D29" s="8">
        <v>904947.47</v>
      </c>
      <c r="E29" s="8">
        <f>C29+D29</f>
        <v>7477278.9899999993</v>
      </c>
      <c r="F29" s="8">
        <v>6817714.8799999999</v>
      </c>
      <c r="G29" s="8">
        <v>6650590.9800000004</v>
      </c>
      <c r="H29" s="8">
        <f>E29-F29</f>
        <v>659564.1099999994</v>
      </c>
    </row>
    <row r="30" spans="1:8" x14ac:dyDescent="0.2">
      <c r="A30" s="10"/>
      <c r="B30" s="9" t="s">
        <v>47</v>
      </c>
      <c r="C30" s="8">
        <v>1757910.58</v>
      </c>
      <c r="D30" s="8">
        <v>-338976.45</v>
      </c>
      <c r="E30" s="8">
        <f>C30+D30</f>
        <v>1418934.1300000001</v>
      </c>
      <c r="F30" s="8">
        <v>727163.59</v>
      </c>
      <c r="G30" s="8">
        <v>727101.59</v>
      </c>
      <c r="H30" s="8">
        <f>E30-F30</f>
        <v>691770.54000000015</v>
      </c>
    </row>
    <row r="31" spans="1:8" x14ac:dyDescent="0.2">
      <c r="A31" s="10"/>
      <c r="B31" s="9" t="s">
        <v>46</v>
      </c>
      <c r="C31" s="8">
        <v>7559966.79</v>
      </c>
      <c r="D31" s="8">
        <v>4354940.91</v>
      </c>
      <c r="E31" s="8">
        <f>C31+D31</f>
        <v>11914907.699999999</v>
      </c>
      <c r="F31" s="8">
        <v>11249886.210000001</v>
      </c>
      <c r="G31" s="8">
        <v>7669856.5599999996</v>
      </c>
      <c r="H31" s="8">
        <f>E31-F31</f>
        <v>665021.48999999836</v>
      </c>
    </row>
    <row r="32" spans="1:8" x14ac:dyDescent="0.2">
      <c r="A32" s="10"/>
      <c r="B32" s="9" t="s">
        <v>45</v>
      </c>
      <c r="C32" s="8">
        <v>5535751.1200000001</v>
      </c>
      <c r="D32" s="8">
        <v>-342947.32</v>
      </c>
      <c r="E32" s="8">
        <f>C32+D32</f>
        <v>5192803.8</v>
      </c>
      <c r="F32" s="8">
        <v>4450250.5599999996</v>
      </c>
      <c r="G32" s="8">
        <v>4448898.5599999996</v>
      </c>
      <c r="H32" s="8">
        <f>E32-F32</f>
        <v>742553.24000000022</v>
      </c>
    </row>
    <row r="33" spans="1:8" x14ac:dyDescent="0.2">
      <c r="A33" s="12" t="s">
        <v>44</v>
      </c>
      <c r="B33" s="11"/>
      <c r="C33" s="8">
        <f>SUM(C34:C42)</f>
        <v>46783139.039999999</v>
      </c>
      <c r="D33" s="8">
        <f>SUM(D34:D42)</f>
        <v>12712772.800000001</v>
      </c>
      <c r="E33" s="8">
        <f>C33+D33</f>
        <v>59495911.840000004</v>
      </c>
      <c r="F33" s="8">
        <f>SUM(F34:F42)</f>
        <v>57643898.150000006</v>
      </c>
      <c r="G33" s="8">
        <f>SUM(G34:G42)</f>
        <v>53737435.870000005</v>
      </c>
      <c r="H33" s="8">
        <f>E33-F33</f>
        <v>1852013.6899999976</v>
      </c>
    </row>
    <row r="34" spans="1:8" x14ac:dyDescent="0.2">
      <c r="A34" s="10"/>
      <c r="B34" s="9" t="s">
        <v>43</v>
      </c>
      <c r="C34" s="8">
        <v>32268715.510000002</v>
      </c>
      <c r="D34" s="8">
        <v>6040530.3700000001</v>
      </c>
      <c r="E34" s="8">
        <f>C34+D34</f>
        <v>38309245.880000003</v>
      </c>
      <c r="F34" s="8">
        <v>38309245.850000001</v>
      </c>
      <c r="G34" s="8">
        <v>38309245.850000001</v>
      </c>
      <c r="H34" s="8">
        <f>E34-F34</f>
        <v>3.0000001192092896E-2</v>
      </c>
    </row>
    <row r="35" spans="1:8" x14ac:dyDescent="0.2">
      <c r="A35" s="10"/>
      <c r="B35" s="9" t="s">
        <v>42</v>
      </c>
      <c r="C35" s="8">
        <v>0</v>
      </c>
      <c r="D35" s="8">
        <v>0</v>
      </c>
      <c r="E35" s="8">
        <f>C35+D35</f>
        <v>0</v>
      </c>
      <c r="F35" s="8">
        <v>0</v>
      </c>
      <c r="G35" s="8">
        <v>0</v>
      </c>
      <c r="H35" s="8">
        <f>E35-F35</f>
        <v>0</v>
      </c>
    </row>
    <row r="36" spans="1:8" x14ac:dyDescent="0.2">
      <c r="A36" s="10"/>
      <c r="B36" s="9" t="s">
        <v>41</v>
      </c>
      <c r="C36" s="8">
        <v>417600</v>
      </c>
      <c r="D36" s="8">
        <v>0</v>
      </c>
      <c r="E36" s="8">
        <f>C36+D36</f>
        <v>417600</v>
      </c>
      <c r="F36" s="8">
        <v>417600</v>
      </c>
      <c r="G36" s="8">
        <v>417600</v>
      </c>
      <c r="H36" s="8">
        <f>E36-F36</f>
        <v>0</v>
      </c>
    </row>
    <row r="37" spans="1:8" x14ac:dyDescent="0.2">
      <c r="A37" s="10"/>
      <c r="B37" s="9" t="s">
        <v>40</v>
      </c>
      <c r="C37" s="8">
        <v>14096823.529999999</v>
      </c>
      <c r="D37" s="8">
        <v>6672242.4299999997</v>
      </c>
      <c r="E37" s="8">
        <f>C37+D37</f>
        <v>20769065.960000001</v>
      </c>
      <c r="F37" s="8">
        <v>18917052.300000001</v>
      </c>
      <c r="G37" s="8">
        <v>15010590.02</v>
      </c>
      <c r="H37" s="8">
        <f>E37-F37</f>
        <v>1852013.6600000001</v>
      </c>
    </row>
    <row r="38" spans="1:8" x14ac:dyDescent="0.2">
      <c r="A38" s="10"/>
      <c r="B38" s="9" t="s">
        <v>39</v>
      </c>
      <c r="C38" s="8">
        <v>0</v>
      </c>
      <c r="D38" s="8">
        <v>0</v>
      </c>
      <c r="E38" s="8">
        <f>C38+D38</f>
        <v>0</v>
      </c>
      <c r="F38" s="8">
        <v>0</v>
      </c>
      <c r="G38" s="8">
        <v>0</v>
      </c>
      <c r="H38" s="8">
        <f>E38-F38</f>
        <v>0</v>
      </c>
    </row>
    <row r="39" spans="1:8" x14ac:dyDescent="0.2">
      <c r="A39" s="10"/>
      <c r="B39" s="9" t="s">
        <v>38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8">
        <f>E39-F39</f>
        <v>0</v>
      </c>
    </row>
    <row r="40" spans="1:8" x14ac:dyDescent="0.2">
      <c r="A40" s="10"/>
      <c r="B40" s="9" t="s">
        <v>37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8">
        <f>E40-F40</f>
        <v>0</v>
      </c>
    </row>
    <row r="41" spans="1:8" x14ac:dyDescent="0.2">
      <c r="A41" s="10"/>
      <c r="B41" s="9" t="s">
        <v>36</v>
      </c>
      <c r="C41" s="8">
        <v>0</v>
      </c>
      <c r="D41" s="8">
        <v>0</v>
      </c>
      <c r="E41" s="8">
        <f>C41+D41</f>
        <v>0</v>
      </c>
      <c r="F41" s="8">
        <v>0</v>
      </c>
      <c r="G41" s="8">
        <v>0</v>
      </c>
      <c r="H41" s="8">
        <f>E41-F41</f>
        <v>0</v>
      </c>
    </row>
    <row r="42" spans="1:8" x14ac:dyDescent="0.2">
      <c r="A42" s="10"/>
      <c r="B42" s="9" t="s">
        <v>35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8">
        <f>E42-F42</f>
        <v>0</v>
      </c>
    </row>
    <row r="43" spans="1:8" x14ac:dyDescent="0.2">
      <c r="A43" s="12" t="s">
        <v>34</v>
      </c>
      <c r="B43" s="11"/>
      <c r="C43" s="8">
        <f>SUM(C44:C52)</f>
        <v>0</v>
      </c>
      <c r="D43" s="8">
        <f>SUM(D44:D52)</f>
        <v>27683164.210000001</v>
      </c>
      <c r="E43" s="8">
        <f>C43+D43</f>
        <v>27683164.210000001</v>
      </c>
      <c r="F43" s="8">
        <f>SUM(F44:F52)</f>
        <v>27284803.939999998</v>
      </c>
      <c r="G43" s="8">
        <f>SUM(G44:G52)</f>
        <v>18771961.790000003</v>
      </c>
      <c r="H43" s="8">
        <f>E43-F43</f>
        <v>398360.27000000328</v>
      </c>
    </row>
    <row r="44" spans="1:8" x14ac:dyDescent="0.2">
      <c r="A44" s="10"/>
      <c r="B44" s="9" t="s">
        <v>33</v>
      </c>
      <c r="C44" s="8">
        <v>0</v>
      </c>
      <c r="D44" s="8">
        <v>3172727.51</v>
      </c>
      <c r="E44" s="8">
        <f>C44+D44</f>
        <v>3172727.51</v>
      </c>
      <c r="F44" s="8">
        <v>2998015.21</v>
      </c>
      <c r="G44" s="8">
        <v>1618815.91</v>
      </c>
      <c r="H44" s="8">
        <f>E44-F44</f>
        <v>174712.29999999981</v>
      </c>
    </row>
    <row r="45" spans="1:8" x14ac:dyDescent="0.2">
      <c r="A45" s="10"/>
      <c r="B45" s="9" t="s">
        <v>32</v>
      </c>
      <c r="C45" s="8">
        <v>0</v>
      </c>
      <c r="D45" s="8">
        <v>204143.38</v>
      </c>
      <c r="E45" s="8">
        <f>C45+D45</f>
        <v>204143.38</v>
      </c>
      <c r="F45" s="8">
        <v>196632.38</v>
      </c>
      <c r="G45" s="8">
        <v>58436.480000000003</v>
      </c>
      <c r="H45" s="8">
        <f>E45-F45</f>
        <v>7511</v>
      </c>
    </row>
    <row r="46" spans="1:8" x14ac:dyDescent="0.2">
      <c r="A46" s="10"/>
      <c r="B46" s="9" t="s">
        <v>31</v>
      </c>
      <c r="C46" s="8">
        <v>0</v>
      </c>
      <c r="D46" s="8">
        <v>120593.60000000001</v>
      </c>
      <c r="E46" s="8">
        <f>C46+D46</f>
        <v>120593.60000000001</v>
      </c>
      <c r="F46" s="8">
        <v>120593.60000000001</v>
      </c>
      <c r="G46" s="8">
        <v>120593.60000000001</v>
      </c>
      <c r="H46" s="8">
        <f>E46-F46</f>
        <v>0</v>
      </c>
    </row>
    <row r="47" spans="1:8" x14ac:dyDescent="0.2">
      <c r="A47" s="10"/>
      <c r="B47" s="9" t="s">
        <v>30</v>
      </c>
      <c r="C47" s="8">
        <v>0</v>
      </c>
      <c r="D47" s="8">
        <v>9465962.2899999991</v>
      </c>
      <c r="E47" s="8">
        <f>C47+D47</f>
        <v>9465962.2899999991</v>
      </c>
      <c r="F47" s="8">
        <v>9425507.1199999992</v>
      </c>
      <c r="G47" s="8">
        <v>5457957.54</v>
      </c>
      <c r="H47" s="8">
        <f>E47-F47</f>
        <v>40455.169999999925</v>
      </c>
    </row>
    <row r="48" spans="1:8" x14ac:dyDescent="0.2">
      <c r="A48" s="10"/>
      <c r="B48" s="9" t="s">
        <v>29</v>
      </c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10"/>
      <c r="B49" s="9" t="s">
        <v>28</v>
      </c>
      <c r="C49" s="8">
        <v>0</v>
      </c>
      <c r="D49" s="8">
        <v>3330737.43</v>
      </c>
      <c r="E49" s="8">
        <f>C49+D49</f>
        <v>3330737.43</v>
      </c>
      <c r="F49" s="8">
        <v>3170336.67</v>
      </c>
      <c r="G49" s="8">
        <v>147830.98000000001</v>
      </c>
      <c r="H49" s="8">
        <f>E49-F49</f>
        <v>160400.76000000024</v>
      </c>
    </row>
    <row r="50" spans="1:8" x14ac:dyDescent="0.2">
      <c r="A50" s="10"/>
      <c r="B50" s="9" t="s">
        <v>27</v>
      </c>
      <c r="C50" s="8">
        <v>0</v>
      </c>
      <c r="D50" s="8">
        <v>0</v>
      </c>
      <c r="E50" s="8">
        <f>C50+D50</f>
        <v>0</v>
      </c>
      <c r="F50" s="8">
        <v>0</v>
      </c>
      <c r="G50" s="8">
        <v>0</v>
      </c>
      <c r="H50" s="8">
        <f>E50-F50</f>
        <v>0</v>
      </c>
    </row>
    <row r="51" spans="1:8" x14ac:dyDescent="0.2">
      <c r="A51" s="10"/>
      <c r="B51" s="9" t="s">
        <v>26</v>
      </c>
      <c r="C51" s="8">
        <v>0</v>
      </c>
      <c r="D51" s="8">
        <v>10500000</v>
      </c>
      <c r="E51" s="8">
        <f>C51+D51</f>
        <v>10500000</v>
      </c>
      <c r="F51" s="8">
        <v>10500000</v>
      </c>
      <c r="G51" s="8">
        <v>10500000</v>
      </c>
      <c r="H51" s="8">
        <f>E51-F51</f>
        <v>0</v>
      </c>
    </row>
    <row r="52" spans="1:8" x14ac:dyDescent="0.2">
      <c r="A52" s="10"/>
      <c r="B52" s="9" t="s">
        <v>25</v>
      </c>
      <c r="C52" s="8">
        <v>0</v>
      </c>
      <c r="D52" s="8">
        <v>889000</v>
      </c>
      <c r="E52" s="8">
        <f>C52+D52</f>
        <v>889000</v>
      </c>
      <c r="F52" s="8">
        <v>873718.96</v>
      </c>
      <c r="G52" s="8">
        <v>868327.28</v>
      </c>
      <c r="H52" s="8">
        <f>E52-F52</f>
        <v>15281.040000000037</v>
      </c>
    </row>
    <row r="53" spans="1:8" x14ac:dyDescent="0.2">
      <c r="A53" s="12" t="s">
        <v>24</v>
      </c>
      <c r="B53" s="11"/>
      <c r="C53" s="8">
        <f>SUM(C54:C56)</f>
        <v>39758501.149999999</v>
      </c>
      <c r="D53" s="8">
        <f>SUM(D54:D56)</f>
        <v>210496784.97</v>
      </c>
      <c r="E53" s="8">
        <f>C53+D53</f>
        <v>250255286.12</v>
      </c>
      <c r="F53" s="8">
        <f>SUM(F54:F56)</f>
        <v>114779510.95</v>
      </c>
      <c r="G53" s="8">
        <f>SUM(G54:G56)</f>
        <v>72953897.650000006</v>
      </c>
      <c r="H53" s="8">
        <f>E53-F53</f>
        <v>135475775.17000002</v>
      </c>
    </row>
    <row r="54" spans="1:8" x14ac:dyDescent="0.2">
      <c r="A54" s="10"/>
      <c r="B54" s="9" t="s">
        <v>23</v>
      </c>
      <c r="C54" s="8">
        <v>39188501.149999999</v>
      </c>
      <c r="D54" s="8">
        <v>190105177.91999999</v>
      </c>
      <c r="E54" s="8">
        <f>C54+D54</f>
        <v>229293679.06999999</v>
      </c>
      <c r="F54" s="8">
        <v>100412040.76000001</v>
      </c>
      <c r="G54" s="8">
        <v>65285689.700000003</v>
      </c>
      <c r="H54" s="8">
        <f>E54-F54</f>
        <v>128881638.30999999</v>
      </c>
    </row>
    <row r="55" spans="1:8" x14ac:dyDescent="0.2">
      <c r="A55" s="10"/>
      <c r="B55" s="9" t="s">
        <v>22</v>
      </c>
      <c r="C55" s="8">
        <v>570000</v>
      </c>
      <c r="D55" s="8">
        <v>20391607.050000001</v>
      </c>
      <c r="E55" s="8">
        <f>C55+D55</f>
        <v>20961607.050000001</v>
      </c>
      <c r="F55" s="8">
        <v>14367470.189999999</v>
      </c>
      <c r="G55" s="8">
        <v>7668207.9500000002</v>
      </c>
      <c r="H55" s="8">
        <f>E55-F55</f>
        <v>6594136.8600000013</v>
      </c>
    </row>
    <row r="56" spans="1:8" x14ac:dyDescent="0.2">
      <c r="A56" s="10"/>
      <c r="B56" s="9" t="s">
        <v>21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8">
        <f>E56-F56</f>
        <v>0</v>
      </c>
    </row>
    <row r="57" spans="1:8" x14ac:dyDescent="0.2">
      <c r="A57" s="12" t="s">
        <v>20</v>
      </c>
      <c r="B57" s="11"/>
      <c r="C57" s="8">
        <f>SUM(C58:C64)</f>
        <v>1000000</v>
      </c>
      <c r="D57" s="8">
        <f>SUM(D58:D64)</f>
        <v>0</v>
      </c>
      <c r="E57" s="8">
        <f>C57+D57</f>
        <v>1000000</v>
      </c>
      <c r="F57" s="8">
        <f>SUM(F58:F64)</f>
        <v>0</v>
      </c>
      <c r="G57" s="8">
        <f>SUM(G58:G64)</f>
        <v>0</v>
      </c>
      <c r="H57" s="8">
        <f>E57-F57</f>
        <v>1000000</v>
      </c>
    </row>
    <row r="58" spans="1:8" x14ac:dyDescent="0.2">
      <c r="A58" s="10"/>
      <c r="B58" s="9" t="s">
        <v>19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10"/>
      <c r="B59" s="9" t="s">
        <v>18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8">
        <f>E59-F59</f>
        <v>0</v>
      </c>
    </row>
    <row r="60" spans="1:8" x14ac:dyDescent="0.2">
      <c r="A60" s="10"/>
      <c r="B60" s="9" t="s">
        <v>17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10"/>
      <c r="B61" s="9" t="s">
        <v>16</v>
      </c>
      <c r="C61" s="8">
        <v>0</v>
      </c>
      <c r="D61" s="8">
        <v>0</v>
      </c>
      <c r="E61" s="8">
        <f>C61+D61</f>
        <v>0</v>
      </c>
      <c r="F61" s="8">
        <v>0</v>
      </c>
      <c r="G61" s="8">
        <v>0</v>
      </c>
      <c r="H61" s="8">
        <f>E61-F61</f>
        <v>0</v>
      </c>
    </row>
    <row r="62" spans="1:8" x14ac:dyDescent="0.2">
      <c r="A62" s="10"/>
      <c r="B62" s="9" t="s">
        <v>15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10"/>
      <c r="B63" s="9" t="s">
        <v>14</v>
      </c>
      <c r="C63" s="8">
        <v>0</v>
      </c>
      <c r="D63" s="8">
        <v>0</v>
      </c>
      <c r="E63" s="8">
        <f>C63+D63</f>
        <v>0</v>
      </c>
      <c r="F63" s="8">
        <v>0</v>
      </c>
      <c r="G63" s="8">
        <v>0</v>
      </c>
      <c r="H63" s="8">
        <f>E63-F63</f>
        <v>0</v>
      </c>
    </row>
    <row r="64" spans="1:8" x14ac:dyDescent="0.2">
      <c r="A64" s="10"/>
      <c r="B64" s="9" t="s">
        <v>13</v>
      </c>
      <c r="C64" s="8">
        <v>1000000</v>
      </c>
      <c r="D64" s="8">
        <v>0</v>
      </c>
      <c r="E64" s="8">
        <f>C64+D64</f>
        <v>1000000</v>
      </c>
      <c r="F64" s="8">
        <v>0</v>
      </c>
      <c r="G64" s="8">
        <v>0</v>
      </c>
      <c r="H64" s="8">
        <f>E64-F64</f>
        <v>1000000</v>
      </c>
    </row>
    <row r="65" spans="1:8" x14ac:dyDescent="0.2">
      <c r="A65" s="12" t="s">
        <v>12</v>
      </c>
      <c r="B65" s="11"/>
      <c r="C65" s="8">
        <f>SUM(C66:C68)</f>
        <v>8500000</v>
      </c>
      <c r="D65" s="8">
        <f>SUM(D66:D68)</f>
        <v>-230053.42</v>
      </c>
      <c r="E65" s="8">
        <f>C65+D65</f>
        <v>8269946.5800000001</v>
      </c>
      <c r="F65" s="8">
        <f>SUM(F66:F68)</f>
        <v>6927462.8499999996</v>
      </c>
      <c r="G65" s="8">
        <f>SUM(G66:G68)</f>
        <v>6680962.8499999996</v>
      </c>
      <c r="H65" s="8">
        <f>E65-F65</f>
        <v>1342483.7300000004</v>
      </c>
    </row>
    <row r="66" spans="1:8" x14ac:dyDescent="0.2">
      <c r="A66" s="10"/>
      <c r="B66" s="9" t="s">
        <v>11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10"/>
      <c r="B67" s="9" t="s">
        <v>10</v>
      </c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>E67-F67</f>
        <v>0</v>
      </c>
    </row>
    <row r="68" spans="1:8" x14ac:dyDescent="0.2">
      <c r="A68" s="10"/>
      <c r="B68" s="9" t="s">
        <v>9</v>
      </c>
      <c r="C68" s="8">
        <v>8500000</v>
      </c>
      <c r="D68" s="8">
        <v>-230053.42</v>
      </c>
      <c r="E68" s="8">
        <f>C68+D68</f>
        <v>8269946.5800000001</v>
      </c>
      <c r="F68" s="8">
        <v>6927462.8499999996</v>
      </c>
      <c r="G68" s="8">
        <v>6680962.8499999996</v>
      </c>
      <c r="H68" s="8">
        <f>E68-F68</f>
        <v>1342483.7300000004</v>
      </c>
    </row>
    <row r="69" spans="1:8" x14ac:dyDescent="0.2">
      <c r="A69" s="12" t="s">
        <v>8</v>
      </c>
      <c r="B69" s="11"/>
      <c r="C69" s="8">
        <f>SUM(C70:C76)</f>
        <v>5596174</v>
      </c>
      <c r="D69" s="8">
        <f>SUM(D70:D76)</f>
        <v>-401862.08999999997</v>
      </c>
      <c r="E69" s="8">
        <f>C69+D69</f>
        <v>5194311.91</v>
      </c>
      <c r="F69" s="8">
        <f>SUM(F70:F76)</f>
        <v>5194311.91</v>
      </c>
      <c r="G69" s="8">
        <f>SUM(G70:G76)</f>
        <v>5194311.91</v>
      </c>
      <c r="H69" s="8">
        <f>E69-F69</f>
        <v>0</v>
      </c>
    </row>
    <row r="70" spans="1:8" x14ac:dyDescent="0.2">
      <c r="A70" s="10"/>
      <c r="B70" s="9" t="s">
        <v>7</v>
      </c>
      <c r="C70" s="8">
        <v>3396174</v>
      </c>
      <c r="D70" s="8">
        <v>-0.6</v>
      </c>
      <c r="E70" s="8">
        <f>C70+D70</f>
        <v>3396173.4</v>
      </c>
      <c r="F70" s="8">
        <v>3396173.4</v>
      </c>
      <c r="G70" s="8">
        <v>3396173.4</v>
      </c>
      <c r="H70" s="8">
        <f>E70-F70</f>
        <v>0</v>
      </c>
    </row>
    <row r="71" spans="1:8" x14ac:dyDescent="0.2">
      <c r="A71" s="10"/>
      <c r="B71" s="9" t="s">
        <v>6</v>
      </c>
      <c r="C71" s="8">
        <v>2200000</v>
      </c>
      <c r="D71" s="8">
        <v>-401861.49</v>
      </c>
      <c r="E71" s="8">
        <f>C71+D71</f>
        <v>1798138.51</v>
      </c>
      <c r="F71" s="8">
        <v>1798138.51</v>
      </c>
      <c r="G71" s="8">
        <v>1798138.51</v>
      </c>
      <c r="H71" s="8">
        <f>E71-F71</f>
        <v>0</v>
      </c>
    </row>
    <row r="72" spans="1:8" x14ac:dyDescent="0.2">
      <c r="A72" s="10"/>
      <c r="B72" s="9" t="s">
        <v>5</v>
      </c>
      <c r="C72" s="8">
        <v>0</v>
      </c>
      <c r="D72" s="8">
        <v>0</v>
      </c>
      <c r="E72" s="8">
        <f>C72+D72</f>
        <v>0</v>
      </c>
      <c r="F72" s="8">
        <v>0</v>
      </c>
      <c r="G72" s="8">
        <v>0</v>
      </c>
      <c r="H72" s="8">
        <f>E72-F72</f>
        <v>0</v>
      </c>
    </row>
    <row r="73" spans="1:8" x14ac:dyDescent="0.2">
      <c r="A73" s="10"/>
      <c r="B73" s="9" t="s">
        <v>4</v>
      </c>
      <c r="C73" s="8">
        <v>0</v>
      </c>
      <c r="D73" s="8">
        <v>0</v>
      </c>
      <c r="E73" s="8">
        <f>C73+D73</f>
        <v>0</v>
      </c>
      <c r="F73" s="8">
        <v>0</v>
      </c>
      <c r="G73" s="8">
        <v>0</v>
      </c>
      <c r="H73" s="8">
        <f>E73-F73</f>
        <v>0</v>
      </c>
    </row>
    <row r="74" spans="1:8" x14ac:dyDescent="0.2">
      <c r="A74" s="10"/>
      <c r="B74" s="9" t="s">
        <v>3</v>
      </c>
      <c r="C74" s="8">
        <v>0</v>
      </c>
      <c r="D74" s="8">
        <v>0</v>
      </c>
      <c r="E74" s="8">
        <f>C74+D74</f>
        <v>0</v>
      </c>
      <c r="F74" s="8">
        <v>0</v>
      </c>
      <c r="G74" s="8">
        <v>0</v>
      </c>
      <c r="H74" s="8">
        <f>E74-F74</f>
        <v>0</v>
      </c>
    </row>
    <row r="75" spans="1:8" x14ac:dyDescent="0.2">
      <c r="A75" s="10"/>
      <c r="B75" s="9" t="s">
        <v>2</v>
      </c>
      <c r="C75" s="8">
        <v>0</v>
      </c>
      <c r="D75" s="8">
        <v>0</v>
      </c>
      <c r="E75" s="8">
        <f>C75+D75</f>
        <v>0</v>
      </c>
      <c r="F75" s="8">
        <v>0</v>
      </c>
      <c r="G75" s="8">
        <v>0</v>
      </c>
      <c r="H75" s="8">
        <f>E75-F75</f>
        <v>0</v>
      </c>
    </row>
    <row r="76" spans="1:8" x14ac:dyDescent="0.2">
      <c r="A76" s="7"/>
      <c r="B76" s="6" t="s">
        <v>1</v>
      </c>
      <c r="C76" s="5">
        <v>0</v>
      </c>
      <c r="D76" s="5">
        <v>0</v>
      </c>
      <c r="E76" s="5">
        <f>C76+D76</f>
        <v>0</v>
      </c>
      <c r="F76" s="5">
        <v>0</v>
      </c>
      <c r="G76" s="5">
        <v>0</v>
      </c>
      <c r="H76" s="5">
        <f>E76-F76</f>
        <v>0</v>
      </c>
    </row>
    <row r="77" spans="1:8" x14ac:dyDescent="0.2">
      <c r="A77" s="4"/>
      <c r="B77" s="3" t="s">
        <v>0</v>
      </c>
      <c r="C77" s="2">
        <f>SUM(C5+C13+C23+C33+C43+C53+C57+C65+C69)</f>
        <v>587564245.24000001</v>
      </c>
      <c r="D77" s="2">
        <f>SUM(D5+D13+D23+D33+D43+D53+D57+D65+D69)</f>
        <v>336273752.63</v>
      </c>
      <c r="E77" s="2">
        <f>SUM(E5+E13+E23+E33+E43+E53+E57+E65+E69)</f>
        <v>923837997.87000012</v>
      </c>
      <c r="F77" s="2">
        <f>SUM(F5+F13+F23+F33+F43+F53+F57+F65+F69)</f>
        <v>756230557.97000003</v>
      </c>
      <c r="G77" s="2">
        <f>SUM(G5+G13+G23+G33+G43+G53+G57+G65+G69)</f>
        <v>660828956.11000001</v>
      </c>
      <c r="H77" s="2">
        <f>SUM(H5+H13+H23+H33+H43+H53+H57+H65+H69)</f>
        <v>167607439.89999998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Hamblet</dc:creator>
  <cp:lastModifiedBy>Hamblet</cp:lastModifiedBy>
  <dcterms:created xsi:type="dcterms:W3CDTF">2023-05-31T15:31:01Z</dcterms:created>
  <dcterms:modified xsi:type="dcterms:W3CDTF">2023-05-31T15:31:18Z</dcterms:modified>
</cp:coreProperties>
</file>