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473\Desktop\DIGITALES 4o. TRIM. 2020\"/>
    </mc:Choice>
  </mc:AlternateContent>
  <xr:revisionPtr revIDLastSave="0" documentId="13_ncr:1_{5B19254C-F45B-4D12-AAF1-C3CFB058941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E57" i="3" l="1"/>
  <c r="E60" i="3" s="1"/>
  <c r="D57" i="3"/>
  <c r="E50" i="3"/>
  <c r="D50" i="3"/>
  <c r="E44" i="3"/>
  <c r="D44" i="3"/>
  <c r="E40" i="3"/>
  <c r="D40" i="3"/>
  <c r="E30" i="3"/>
  <c r="D30" i="3"/>
  <c r="E26" i="3"/>
  <c r="D26" i="3"/>
  <c r="E16" i="3"/>
  <c r="D16" i="3"/>
  <c r="E13" i="3"/>
  <c r="D13" i="3"/>
  <c r="E5" i="3"/>
  <c r="E23" i="3" s="1"/>
  <c r="E62" i="3" s="1"/>
  <c r="D5" i="3"/>
  <c r="D23" i="3" s="1"/>
  <c r="D62" i="3" l="1"/>
  <c r="D60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<sst xmlns="http://schemas.openxmlformats.org/spreadsheetml/2006/main" count="73" uniqueCount="57">
  <si>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</si>
  <si>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</si>
  <si>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</si>
  <si>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</si>
  <si>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</si>
  <si>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</si>
  <si>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</si>
  <si>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</si>
  <si>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</si>
  <si>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</si>
  <si>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</si>
  <si>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</si>
  <si>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</si>
  <si>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</si>
  <si>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</si>
  <si>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</si>
  <si>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</si>
  <si>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</si>
  <si>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</si>
  <si>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</si>
  <si>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</si>
  <si>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</si>
  <si>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</si>
  <si>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</si>
  <si>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</si>
  <si>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</si>
  <si>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</si>
  <si>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</si>
  <si>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</si>
  <si>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</si>
  <si>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</si>
  <si>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</si>
  <si>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</si>
  <si>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</si>
  <si>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</si>
  <si>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</si>
  <si>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</si>
  <si>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</si>
  <si>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</si>
  <si>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</si>
  <si>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</si>
  <si>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</si>
  <si>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</si>
  <si>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</si>
  <si>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</si>
  <si>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</si>
  <si>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</si>
  <si>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</si>
  <si>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</si>
  <si>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</si>
  <si>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</si>
  <si>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</si>
  <si>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</si>
  <si>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</si>
  <si>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</si>
  <si>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</si>
  <si>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PLANEACIÓN DE GUANAJUATO, GTO.
ESTADO DE ACTIVIDADES
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</si>
</sst>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Border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left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0" fontId="7" fillId="0" borderId="1" xfId="8" applyFont="1" applyBorder="1" applyAlignment="1" applyProtection="1">
      <alignment horizontal="center" vertical="center"/>
      <protection locked="0"/>
    </xf>
    <xf numFmtId="0" fontId="2" fillId="0" borderId="7" xfId="8" applyFont="1" applyBorder="1" applyAlignment="1" applyProtection="1">
      <alignment horizontal="left" vertical="top"/>
      <protection locked="0"/>
    </xf>
    <xf numFmtId="0" fontId="2" fillId="0" borderId="0" xfId="8" applyFont="1" applyAlignment="1" applyProtection="1">
      <alignment horizontal="left" vertical="top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1" xfId="8" applyFont="1" applyBorder="1" applyAlignment="1" applyProtection="1">
      <alignment horizontal="center" vertical="center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7" xfId="8" applyFont="1" applyBorder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3" fillId="0" borderId="7" xfId="8" applyFont="1" applyBorder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4" fontId="3" fillId="0" borderId="0" xfId="8" applyNumberFormat="1" applyFont="1" applyProtection="1">
      <protection locked="0"/>
    </xf>
    <xf numFmtId="4" fontId="3" fillId="0" borderId="1" xfId="8" applyNumberFormat="1" applyFont="1" applyBorder="1" applyProtection="1"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6" fillId="0" borderId="7" xfId="8" applyFont="1" applyBorder="1" applyAlignment="1" applyProtection="1">
      <alignment horizontal="left" vertical="top"/>
      <protection locked="0"/>
    </xf>
    <xf numFmtId="0" fontId="6" fillId="0" borderId="0" xfId="8" applyFont="1" applyAlignment="1" applyProtection="1">
      <alignment horizontal="left" vertical="top"/>
      <protection locked="0"/>
    </xf>
    <xf numFmtId="4" fontId="2" fillId="0" borderId="1" xfId="8" applyNumberFormat="1" applyFont="1" applyBorder="1" applyAlignment="1" applyProtection="1">
      <alignment vertical="top"/>
      <protection locked="0"/>
    </xf>
    <xf numFmtId="0" fontId="9" fillId="0" borderId="0" xfId="8" applyFont="1" applyAlignment="1" applyProtection="1">
      <alignment vertical="top"/>
      <protection locked="0"/>
    </xf>
    <xf numFmtId="0" fontId="2" fillId="0" borderId="8" xfId="8" applyFont="1" applyBorder="1" applyAlignment="1" applyProtection="1">
      <alignment horizontal="right" vertical="top"/>
      <protection locked="0"/>
    </xf>
    <xf numFmtId="0" fontId="3" fillId="0" borderId="2" xfId="8" applyFont="1" applyBorder="1" applyAlignment="1" applyProtection="1">
      <alignment horizontal="left" vertical="top"/>
      <protection locked="0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57153</xdr:rowOff>
    </xdr:from>
    <xdr:to>
      <xdr:col>2</xdr:col>
      <xdr:colOff>1323975</xdr:colOff>
      <xdr:row>0</xdr:row>
      <xdr:rowOff>628651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EE55A439-2FAD-4B82-B2DA-FF2D6D9F24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153"/>
          <a:ext cx="1343025" cy="57149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63</xdr:row>
      <xdr:rowOff>0</xdr:rowOff>
    </xdr:from>
    <xdr:to>
      <xdr:col>5</xdr:col>
      <xdr:colOff>9525</xdr:colOff>
      <xdr:row>75</xdr:row>
      <xdr:rowOff>19050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E17DC06-B531-447F-A3E2-E6151556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706100"/>
          <a:ext cx="7981950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9"/>
  <sheetViews>
    <sheetView showGridLines="0" tabSelected="1" zoomScaleNormal="100" workbookViewId="0">
      <selection activeCell="C78" sqref="C78"/>
    </sheetView>
  </sheetViews>
  <sheetFormatPr baseColWidth="10" defaultColWidth="12" defaultRowHeight="11.25" x14ac:dyDescent="0.2"/>
  <cols>
    <col min="1" max="1" width="3.5" style="1" customWidth="1"/>
    <col min="2" max="2" width="1.83203125" style="2" customWidth="1"/>
    <col min="3" max="3" width="85.83203125" style="1" customWidth="1"/>
    <col min="4" max="5" width="25.83203125" style="1" customWidth="1"/>
    <col min="6" max="16384" width="12" style="1"/>
  </cols>
  <sheetData>
    <row r="1" spans="2:6" s="6" customFormat="1" ht="54" customHeight="1" x14ac:dyDescent="0.2">
      <c r="B1" s="7"/>
    </row>
    <row r="2" spans="2:6" s="6" customFormat="1" ht="39.950000000000003" customHeight="1" x14ac:dyDescent="0.2">
      <c r="B2" s="8" t="s">
        <v>56</v>
      </c>
      <c r="C2" s="9"/>
      <c r="D2" s="9"/>
      <c r="E2" s="10"/>
    </row>
    <row r="3" spans="2:6" s="6" customFormat="1" x14ac:dyDescent="0.2">
      <c r="B3" s="11"/>
      <c r="C3" s="12"/>
      <c r="D3" s="13">
        <v>2020</v>
      </c>
      <c r="E3" s="14">
        <v>2019</v>
      </c>
    </row>
    <row r="4" spans="2:6" s="19" customFormat="1" x14ac:dyDescent="0.2">
      <c r="B4" s="15" t="s">
        <v>0</v>
      </c>
      <c r="C4" s="16"/>
      <c r="D4" s="17"/>
      <c r="E4" s="18"/>
    </row>
    <row r="5" spans="2:6" s="6" customFormat="1" x14ac:dyDescent="0.2">
      <c r="B5" s="20" t="s">
        <v>46</v>
      </c>
      <c r="C5" s="19"/>
      <c r="D5" s="4">
        <f>SUM(D6:D12)</f>
        <v>0</v>
      </c>
      <c r="E5" s="5">
        <f>SUM(E6:E12)</f>
        <v>0</v>
      </c>
      <c r="F5" s="21" t="s">
        <v>55</v>
      </c>
    </row>
    <row r="6" spans="2:6" s="6" customFormat="1" x14ac:dyDescent="0.2">
      <c r="B6" s="22"/>
      <c r="C6" s="23" t="s">
        <v>1</v>
      </c>
      <c r="D6" s="24">
        <v>0</v>
      </c>
      <c r="E6" s="25">
        <v>0</v>
      </c>
      <c r="F6" s="21">
        <v>4110</v>
      </c>
    </row>
    <row r="7" spans="2:6" s="6" customFormat="1" x14ac:dyDescent="0.2">
      <c r="B7" s="22"/>
      <c r="C7" s="23" t="s">
        <v>35</v>
      </c>
      <c r="D7" s="24">
        <v>0</v>
      </c>
      <c r="E7" s="25">
        <v>0</v>
      </c>
      <c r="F7" s="21">
        <v>4120</v>
      </c>
    </row>
    <row r="8" spans="2:6" s="6" customFormat="1" x14ac:dyDescent="0.2">
      <c r="B8" s="22"/>
      <c r="C8" s="23" t="s">
        <v>11</v>
      </c>
      <c r="D8" s="24">
        <v>0</v>
      </c>
      <c r="E8" s="25">
        <v>0</v>
      </c>
      <c r="F8" s="21">
        <v>4130</v>
      </c>
    </row>
    <row r="9" spans="2:6" s="6" customFormat="1" x14ac:dyDescent="0.2">
      <c r="B9" s="22"/>
      <c r="C9" s="23" t="s">
        <v>2</v>
      </c>
      <c r="D9" s="24">
        <v>0</v>
      </c>
      <c r="E9" s="25">
        <v>0</v>
      </c>
      <c r="F9" s="21">
        <v>4140</v>
      </c>
    </row>
    <row r="10" spans="2:6" s="6" customFormat="1" x14ac:dyDescent="0.2">
      <c r="B10" s="22"/>
      <c r="C10" s="23" t="s">
        <v>47</v>
      </c>
      <c r="D10" s="24">
        <v>0</v>
      </c>
      <c r="E10" s="25">
        <v>0</v>
      </c>
      <c r="F10" s="21">
        <v>4150</v>
      </c>
    </row>
    <row r="11" spans="2:6" s="6" customFormat="1" x14ac:dyDescent="0.2">
      <c r="B11" s="22"/>
      <c r="C11" s="23" t="s">
        <v>48</v>
      </c>
      <c r="D11" s="24">
        <v>0</v>
      </c>
      <c r="E11" s="25">
        <v>0</v>
      </c>
      <c r="F11" s="21">
        <v>4160</v>
      </c>
    </row>
    <row r="12" spans="2:6" s="6" customFormat="1" x14ac:dyDescent="0.2">
      <c r="B12" s="22"/>
      <c r="C12" s="23" t="s">
        <v>49</v>
      </c>
      <c r="D12" s="24">
        <v>0</v>
      </c>
      <c r="E12" s="25">
        <v>0</v>
      </c>
      <c r="F12" s="21">
        <v>4170</v>
      </c>
    </row>
    <row r="13" spans="2:6" s="6" customFormat="1" ht="34.5" customHeight="1" x14ac:dyDescent="0.2">
      <c r="B13" s="26" t="s">
        <v>50</v>
      </c>
      <c r="C13" s="27"/>
      <c r="D13" s="4">
        <f>SUM(D14:D15)</f>
        <v>7111891</v>
      </c>
      <c r="E13" s="5">
        <f>SUM(E14:E15)</f>
        <v>11738357.359999999</v>
      </c>
      <c r="F13" s="21" t="s">
        <v>55</v>
      </c>
    </row>
    <row r="14" spans="2:6" s="6" customFormat="1" ht="22.5" x14ac:dyDescent="0.2">
      <c r="B14" s="22"/>
      <c r="C14" s="28" t="s">
        <v>51</v>
      </c>
      <c r="D14" s="24">
        <v>0</v>
      </c>
      <c r="E14" s="25">
        <v>0</v>
      </c>
      <c r="F14" s="21">
        <v>4210</v>
      </c>
    </row>
    <row r="15" spans="2:6" s="6" customFormat="1" x14ac:dyDescent="0.2">
      <c r="B15" s="22"/>
      <c r="C15" s="23" t="s">
        <v>52</v>
      </c>
      <c r="D15" s="24">
        <v>7111891</v>
      </c>
      <c r="E15" s="25">
        <v>11738357.359999999</v>
      </c>
      <c r="F15" s="21">
        <v>4220</v>
      </c>
    </row>
    <row r="16" spans="2:6" s="6" customFormat="1" x14ac:dyDescent="0.2">
      <c r="B16" s="20" t="s">
        <v>41</v>
      </c>
      <c r="C16" s="19"/>
      <c r="D16" s="4">
        <f>SUM(D17:D21)</f>
        <v>0</v>
      </c>
      <c r="E16" s="5">
        <f>SUM(E17:E21)</f>
        <v>0</v>
      </c>
      <c r="F16" s="21" t="s">
        <v>55</v>
      </c>
    </row>
    <row r="17" spans="2:6" s="6" customFormat="1" x14ac:dyDescent="0.2">
      <c r="B17" s="22"/>
      <c r="C17" s="23" t="s">
        <v>36</v>
      </c>
      <c r="D17" s="24">
        <v>0</v>
      </c>
      <c r="E17" s="25">
        <v>0</v>
      </c>
      <c r="F17" s="21">
        <v>4310</v>
      </c>
    </row>
    <row r="18" spans="2:6" s="6" customFormat="1" x14ac:dyDescent="0.2">
      <c r="B18" s="22"/>
      <c r="C18" s="23" t="s">
        <v>12</v>
      </c>
      <c r="D18" s="24">
        <v>0</v>
      </c>
      <c r="E18" s="25">
        <v>0</v>
      </c>
      <c r="F18" s="21">
        <v>4320</v>
      </c>
    </row>
    <row r="19" spans="2:6" s="6" customFormat="1" x14ac:dyDescent="0.2">
      <c r="B19" s="22"/>
      <c r="C19" s="23" t="s">
        <v>13</v>
      </c>
      <c r="D19" s="24">
        <v>0</v>
      </c>
      <c r="E19" s="25">
        <v>0</v>
      </c>
      <c r="F19" s="21">
        <v>4330</v>
      </c>
    </row>
    <row r="20" spans="2:6" s="6" customFormat="1" x14ac:dyDescent="0.2">
      <c r="B20" s="22"/>
      <c r="C20" s="23" t="s">
        <v>14</v>
      </c>
      <c r="D20" s="24">
        <v>0</v>
      </c>
      <c r="E20" s="25">
        <v>0</v>
      </c>
      <c r="F20" s="21">
        <v>4340</v>
      </c>
    </row>
    <row r="21" spans="2:6" s="6" customFormat="1" x14ac:dyDescent="0.2">
      <c r="B21" s="22"/>
      <c r="C21" s="23" t="s">
        <v>15</v>
      </c>
      <c r="D21" s="24">
        <v>0</v>
      </c>
      <c r="E21" s="25">
        <v>0</v>
      </c>
      <c r="F21" s="21">
        <v>4390</v>
      </c>
    </row>
    <row r="22" spans="2:6" s="6" customFormat="1" x14ac:dyDescent="0.2">
      <c r="B22" s="22"/>
      <c r="C22" s="29"/>
      <c r="D22" s="24"/>
      <c r="E22" s="25"/>
      <c r="F22" s="21" t="s">
        <v>55</v>
      </c>
    </row>
    <row r="23" spans="2:6" s="6" customFormat="1" x14ac:dyDescent="0.2">
      <c r="B23" s="30" t="s">
        <v>9</v>
      </c>
      <c r="C23" s="31"/>
      <c r="D23" s="4">
        <f>SUM(D5+D13+D16)</f>
        <v>7111891</v>
      </c>
      <c r="E23" s="32">
        <f>SUM(E5+E13+E16)</f>
        <v>11738357.359999999</v>
      </c>
      <c r="F23" s="21" t="s">
        <v>55</v>
      </c>
    </row>
    <row r="24" spans="2:6" s="6" customFormat="1" x14ac:dyDescent="0.2">
      <c r="B24" s="22"/>
      <c r="C24" s="16"/>
      <c r="D24" s="3"/>
      <c r="E24" s="32"/>
      <c r="F24" s="21" t="s">
        <v>55</v>
      </c>
    </row>
    <row r="25" spans="2:6" s="19" customFormat="1" x14ac:dyDescent="0.2">
      <c r="B25" s="15" t="s">
        <v>8</v>
      </c>
      <c r="C25" s="16"/>
      <c r="D25" s="17"/>
      <c r="E25" s="18"/>
      <c r="F25" s="33" t="s">
        <v>55</v>
      </c>
    </row>
    <row r="26" spans="2:6" s="6" customFormat="1" x14ac:dyDescent="0.2">
      <c r="B26" s="20" t="s">
        <v>42</v>
      </c>
      <c r="C26" s="19"/>
      <c r="D26" s="4">
        <f>SUM(D27:D29)</f>
        <v>7177977.7599999998</v>
      </c>
      <c r="E26" s="5">
        <f>SUM(E27:E29)</f>
        <v>13215288.379999999</v>
      </c>
      <c r="F26" s="21" t="s">
        <v>55</v>
      </c>
    </row>
    <row r="27" spans="2:6" s="6" customFormat="1" x14ac:dyDescent="0.2">
      <c r="B27" s="22"/>
      <c r="C27" s="23" t="s">
        <v>37</v>
      </c>
      <c r="D27" s="24">
        <v>6257126.25</v>
      </c>
      <c r="E27" s="25">
        <v>6019026.6900000004</v>
      </c>
      <c r="F27" s="21">
        <v>5110</v>
      </c>
    </row>
    <row r="28" spans="2:6" s="6" customFormat="1" x14ac:dyDescent="0.2">
      <c r="B28" s="22"/>
      <c r="C28" s="23" t="s">
        <v>16</v>
      </c>
      <c r="D28" s="24">
        <v>353048.3</v>
      </c>
      <c r="E28" s="25">
        <v>682538.26</v>
      </c>
      <c r="F28" s="21">
        <v>5120</v>
      </c>
    </row>
    <row r="29" spans="2:6" s="6" customFormat="1" x14ac:dyDescent="0.2">
      <c r="B29" s="22"/>
      <c r="C29" s="23" t="s">
        <v>17</v>
      </c>
      <c r="D29" s="24">
        <v>567803.21</v>
      </c>
      <c r="E29" s="25">
        <v>6513723.4299999997</v>
      </c>
      <c r="F29" s="21">
        <v>5130</v>
      </c>
    </row>
    <row r="30" spans="2:6" s="6" customFormat="1" x14ac:dyDescent="0.2">
      <c r="B30" s="20" t="s">
        <v>53</v>
      </c>
      <c r="C30" s="19"/>
      <c r="D30" s="4">
        <f>SUM(D31:D39)</f>
        <v>0</v>
      </c>
      <c r="E30" s="5">
        <f>SUM(E31:E39)</f>
        <v>0</v>
      </c>
      <c r="F30" s="21" t="s">
        <v>55</v>
      </c>
    </row>
    <row r="31" spans="2:6" s="6" customFormat="1" x14ac:dyDescent="0.2">
      <c r="B31" s="22"/>
      <c r="C31" s="23" t="s">
        <v>18</v>
      </c>
      <c r="D31" s="24">
        <v>0</v>
      </c>
      <c r="E31" s="25">
        <v>0</v>
      </c>
      <c r="F31" s="21">
        <v>5210</v>
      </c>
    </row>
    <row r="32" spans="2:6" s="6" customFormat="1" x14ac:dyDescent="0.2">
      <c r="B32" s="22"/>
      <c r="C32" s="23" t="s">
        <v>19</v>
      </c>
      <c r="D32" s="24">
        <v>0</v>
      </c>
      <c r="E32" s="25">
        <v>0</v>
      </c>
      <c r="F32" s="21">
        <v>5220</v>
      </c>
    </row>
    <row r="33" spans="2:6" s="6" customFormat="1" x14ac:dyDescent="0.2">
      <c r="B33" s="22"/>
      <c r="C33" s="23" t="s">
        <v>20</v>
      </c>
      <c r="D33" s="24">
        <v>0</v>
      </c>
      <c r="E33" s="25">
        <v>0</v>
      </c>
      <c r="F33" s="21">
        <v>5230</v>
      </c>
    </row>
    <row r="34" spans="2:6" s="6" customFormat="1" x14ac:dyDescent="0.2">
      <c r="B34" s="22"/>
      <c r="C34" s="23" t="s">
        <v>21</v>
      </c>
      <c r="D34" s="24">
        <v>0</v>
      </c>
      <c r="E34" s="25">
        <v>0</v>
      </c>
      <c r="F34" s="21">
        <v>5240</v>
      </c>
    </row>
    <row r="35" spans="2:6" s="6" customFormat="1" x14ac:dyDescent="0.2">
      <c r="B35" s="22"/>
      <c r="C35" s="23" t="s">
        <v>22</v>
      </c>
      <c r="D35" s="24">
        <v>0</v>
      </c>
      <c r="E35" s="25">
        <v>0</v>
      </c>
      <c r="F35" s="21">
        <v>5250</v>
      </c>
    </row>
    <row r="36" spans="2:6" s="6" customFormat="1" x14ac:dyDescent="0.2">
      <c r="B36" s="22"/>
      <c r="C36" s="23" t="s">
        <v>23</v>
      </c>
      <c r="D36" s="24">
        <v>0</v>
      </c>
      <c r="E36" s="25">
        <v>0</v>
      </c>
      <c r="F36" s="21">
        <v>5260</v>
      </c>
    </row>
    <row r="37" spans="2:6" s="6" customFormat="1" x14ac:dyDescent="0.2">
      <c r="B37" s="22"/>
      <c r="C37" s="23" t="s">
        <v>24</v>
      </c>
      <c r="D37" s="24">
        <v>0</v>
      </c>
      <c r="E37" s="25">
        <v>0</v>
      </c>
      <c r="F37" s="21">
        <v>5270</v>
      </c>
    </row>
    <row r="38" spans="2:6" s="6" customFormat="1" x14ac:dyDescent="0.2">
      <c r="B38" s="22"/>
      <c r="C38" s="23" t="s">
        <v>6</v>
      </c>
      <c r="D38" s="24">
        <v>0</v>
      </c>
      <c r="E38" s="25">
        <v>0</v>
      </c>
      <c r="F38" s="21">
        <v>5280</v>
      </c>
    </row>
    <row r="39" spans="2:6" s="6" customFormat="1" x14ac:dyDescent="0.2">
      <c r="B39" s="22"/>
      <c r="C39" s="23" t="s">
        <v>25</v>
      </c>
      <c r="D39" s="24">
        <v>0</v>
      </c>
      <c r="E39" s="25">
        <v>0</v>
      </c>
      <c r="F39" s="21">
        <v>5290</v>
      </c>
    </row>
    <row r="40" spans="2:6" s="6" customFormat="1" x14ac:dyDescent="0.2">
      <c r="B40" s="20" t="s">
        <v>10</v>
      </c>
      <c r="C40" s="19"/>
      <c r="D40" s="4">
        <f>SUM(D41:D43)</f>
        <v>0</v>
      </c>
      <c r="E40" s="5">
        <f>SUM(E41:E43)</f>
        <v>0</v>
      </c>
      <c r="F40" s="21" t="s">
        <v>55</v>
      </c>
    </row>
    <row r="41" spans="2:6" s="6" customFormat="1" x14ac:dyDescent="0.2">
      <c r="B41" s="22"/>
      <c r="C41" s="23" t="s">
        <v>3</v>
      </c>
      <c r="D41" s="24">
        <v>0</v>
      </c>
      <c r="E41" s="25">
        <v>0</v>
      </c>
      <c r="F41" s="21">
        <v>5310</v>
      </c>
    </row>
    <row r="42" spans="2:6" s="6" customFormat="1" x14ac:dyDescent="0.2">
      <c r="B42" s="22"/>
      <c r="C42" s="23" t="s">
        <v>4</v>
      </c>
      <c r="D42" s="24">
        <v>0</v>
      </c>
      <c r="E42" s="25">
        <v>0</v>
      </c>
      <c r="F42" s="21">
        <v>5320</v>
      </c>
    </row>
    <row r="43" spans="2:6" s="6" customFormat="1" x14ac:dyDescent="0.2">
      <c r="B43" s="22"/>
      <c r="C43" s="23" t="s">
        <v>5</v>
      </c>
      <c r="D43" s="24">
        <v>0</v>
      </c>
      <c r="E43" s="25">
        <v>0</v>
      </c>
      <c r="F43" s="21">
        <v>5330</v>
      </c>
    </row>
    <row r="44" spans="2:6" s="6" customFormat="1" x14ac:dyDescent="0.2">
      <c r="B44" s="20" t="s">
        <v>43</v>
      </c>
      <c r="C44" s="19"/>
      <c r="D44" s="4">
        <f>SUM(D45:D49)</f>
        <v>0</v>
      </c>
      <c r="E44" s="5">
        <f>SUM(E45:E49)</f>
        <v>0</v>
      </c>
      <c r="F44" s="21" t="s">
        <v>55</v>
      </c>
    </row>
    <row r="45" spans="2:6" s="6" customFormat="1" x14ac:dyDescent="0.2">
      <c r="B45" s="22"/>
      <c r="C45" s="23" t="s">
        <v>26</v>
      </c>
      <c r="D45" s="24">
        <v>0</v>
      </c>
      <c r="E45" s="25">
        <v>0</v>
      </c>
      <c r="F45" s="21">
        <v>5410</v>
      </c>
    </row>
    <row r="46" spans="2:6" s="6" customFormat="1" x14ac:dyDescent="0.2">
      <c r="B46" s="22"/>
      <c r="C46" s="23" t="s">
        <v>27</v>
      </c>
      <c r="D46" s="24">
        <v>0</v>
      </c>
      <c r="E46" s="25">
        <v>0</v>
      </c>
      <c r="F46" s="21">
        <v>5420</v>
      </c>
    </row>
    <row r="47" spans="2:6" s="6" customFormat="1" x14ac:dyDescent="0.2">
      <c r="B47" s="22"/>
      <c r="C47" s="23" t="s">
        <v>28</v>
      </c>
      <c r="D47" s="24">
        <v>0</v>
      </c>
      <c r="E47" s="25">
        <v>0</v>
      </c>
      <c r="F47" s="21">
        <v>5430</v>
      </c>
    </row>
    <row r="48" spans="2:6" s="6" customFormat="1" x14ac:dyDescent="0.2">
      <c r="B48" s="22"/>
      <c r="C48" s="23" t="s">
        <v>29</v>
      </c>
      <c r="D48" s="24">
        <v>0</v>
      </c>
      <c r="E48" s="25">
        <v>0</v>
      </c>
      <c r="F48" s="21">
        <v>5440</v>
      </c>
    </row>
    <row r="49" spans="2:6" s="6" customFormat="1" x14ac:dyDescent="0.2">
      <c r="B49" s="22"/>
      <c r="C49" s="23" t="s">
        <v>30</v>
      </c>
      <c r="D49" s="24">
        <v>0</v>
      </c>
      <c r="E49" s="25">
        <v>0</v>
      </c>
      <c r="F49" s="21">
        <v>5450</v>
      </c>
    </row>
    <row r="50" spans="2:6" s="6" customFormat="1" x14ac:dyDescent="0.2">
      <c r="B50" s="20" t="s">
        <v>44</v>
      </c>
      <c r="C50" s="19"/>
      <c r="D50" s="4">
        <f>SUM(D51:D56)</f>
        <v>198093.14</v>
      </c>
      <c r="E50" s="5">
        <f>SUM(E51:E56)</f>
        <v>138251.21</v>
      </c>
      <c r="F50" s="21" t="s">
        <v>55</v>
      </c>
    </row>
    <row r="51" spans="2:6" s="6" customFormat="1" x14ac:dyDescent="0.2">
      <c r="B51" s="22"/>
      <c r="C51" s="23" t="s">
        <v>31</v>
      </c>
      <c r="D51" s="24">
        <v>198093.14</v>
      </c>
      <c r="E51" s="25">
        <v>138251.21</v>
      </c>
      <c r="F51" s="21">
        <v>5510</v>
      </c>
    </row>
    <row r="52" spans="2:6" s="6" customFormat="1" x14ac:dyDescent="0.2">
      <c r="B52" s="22"/>
      <c r="C52" s="23" t="s">
        <v>7</v>
      </c>
      <c r="D52" s="24">
        <v>0</v>
      </c>
      <c r="E52" s="25">
        <v>0</v>
      </c>
      <c r="F52" s="21">
        <v>5520</v>
      </c>
    </row>
    <row r="53" spans="2:6" s="6" customFormat="1" x14ac:dyDescent="0.2">
      <c r="B53" s="22"/>
      <c r="C53" s="23" t="s">
        <v>32</v>
      </c>
      <c r="D53" s="24">
        <v>0</v>
      </c>
      <c r="E53" s="25">
        <v>0</v>
      </c>
      <c r="F53" s="21">
        <v>5530</v>
      </c>
    </row>
    <row r="54" spans="2:6" s="6" customFormat="1" x14ac:dyDescent="0.2">
      <c r="B54" s="22"/>
      <c r="C54" s="23" t="s">
        <v>54</v>
      </c>
      <c r="D54" s="24">
        <v>0</v>
      </c>
      <c r="E54" s="25">
        <v>0</v>
      </c>
      <c r="F54" s="21">
        <v>5540</v>
      </c>
    </row>
    <row r="55" spans="2:6" s="6" customFormat="1" x14ac:dyDescent="0.2">
      <c r="B55" s="22"/>
      <c r="C55" s="23" t="s">
        <v>33</v>
      </c>
      <c r="D55" s="24">
        <v>0</v>
      </c>
      <c r="E55" s="25">
        <v>0</v>
      </c>
      <c r="F55" s="21">
        <v>5550</v>
      </c>
    </row>
    <row r="56" spans="2:6" s="6" customFormat="1" x14ac:dyDescent="0.2">
      <c r="B56" s="22"/>
      <c r="C56" s="23" t="s">
        <v>34</v>
      </c>
      <c r="D56" s="24">
        <v>0</v>
      </c>
      <c r="E56" s="25">
        <v>0</v>
      </c>
      <c r="F56" s="21">
        <v>5590</v>
      </c>
    </row>
    <row r="57" spans="2:6" s="6" customFormat="1" x14ac:dyDescent="0.2">
      <c r="B57" s="20" t="s">
        <v>40</v>
      </c>
      <c r="C57" s="19"/>
      <c r="D57" s="4">
        <f>SUM(D58)</f>
        <v>0</v>
      </c>
      <c r="E57" s="5">
        <f>SUM(E58)</f>
        <v>0</v>
      </c>
      <c r="F57" s="21" t="s">
        <v>55</v>
      </c>
    </row>
    <row r="58" spans="2:6" s="6" customFormat="1" x14ac:dyDescent="0.2">
      <c r="B58" s="22"/>
      <c r="C58" s="23" t="s">
        <v>38</v>
      </c>
      <c r="D58" s="24">
        <v>0</v>
      </c>
      <c r="E58" s="25">
        <v>0</v>
      </c>
      <c r="F58" s="21">
        <v>5610</v>
      </c>
    </row>
    <row r="59" spans="2:6" s="6" customFormat="1" x14ac:dyDescent="0.2">
      <c r="B59" s="22"/>
      <c r="C59" s="29"/>
      <c r="D59" s="24"/>
      <c r="E59" s="25"/>
      <c r="F59" s="21" t="s">
        <v>55</v>
      </c>
    </row>
    <row r="60" spans="2:6" s="6" customFormat="1" x14ac:dyDescent="0.2">
      <c r="B60" s="15" t="s">
        <v>45</v>
      </c>
      <c r="C60" s="16"/>
      <c r="D60" s="4">
        <f>SUM(D57+D50+D44+D40+D30+D26)</f>
        <v>7376070.8999999994</v>
      </c>
      <c r="E60" s="32">
        <f>SUM(E57+E50+E44+E40+E30+E26)</f>
        <v>13353539.59</v>
      </c>
      <c r="F60" s="21" t="s">
        <v>55</v>
      </c>
    </row>
    <row r="61" spans="2:6" s="6" customFormat="1" x14ac:dyDescent="0.2">
      <c r="B61" s="22"/>
      <c r="C61" s="16"/>
      <c r="D61" s="4"/>
      <c r="E61" s="32"/>
      <c r="F61" s="21" t="s">
        <v>55</v>
      </c>
    </row>
    <row r="62" spans="2:6" s="19" customFormat="1" x14ac:dyDescent="0.2">
      <c r="B62" s="15" t="s">
        <v>39</v>
      </c>
      <c r="C62" s="16"/>
      <c r="D62" s="4">
        <f>D23-D60</f>
        <v>-264179.89999999944</v>
      </c>
      <c r="E62" s="5">
        <f>E23-E60</f>
        <v>-1615182.2300000004</v>
      </c>
      <c r="F62" s="33" t="s">
        <v>55</v>
      </c>
    </row>
    <row r="63" spans="2:6" s="19" customFormat="1" x14ac:dyDescent="0.2">
      <c r="B63" s="34"/>
      <c r="C63" s="35"/>
      <c r="D63" s="36"/>
      <c r="E63" s="37"/>
    </row>
    <row r="67" spans="2:2" s="6" customFormat="1" x14ac:dyDescent="0.2">
      <c r="B67" s="7"/>
    </row>
    <row r="68" spans="2:2" s="6" customFormat="1" x14ac:dyDescent="0.2">
      <c r="B68" s="7"/>
    </row>
    <row r="69" spans="2:2" s="6" customFormat="1" x14ac:dyDescent="0.2">
      <c r="B69" s="7"/>
    </row>
  </sheetData>
  <sheetProtection formatCells="0" formatColumns="0" formatRows="0" autoFilter="0"/>
  <mergeCells count="2">
    <mergeCell ref="B2:E2"/>
    <mergeCell ref="B13:C13"/>
  </mergeCells>
  <printOptions horizontalCentered="1"/>
  <pageMargins left="0.78740157480314965" right="0.59055118110236227" top="0.78740157480314965" bottom="0.78740157480314965" header="0.31496062992125984" footer="0.31496062992125984"/>
  <pageSetup scale="7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cp:lastPrinted>2021-01-24T21:25:29Z</cp:lastPrinted>
  <dcterms:created xsi:type="dcterms:W3CDTF">2012-12-11T20:29:16Z</dcterms:created>
  <dcterms:modified xsi:type="dcterms:W3CDTF">2021-01-29T00:32:34Z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