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473\Desktop\CUENTA PUBLICA ANUAL 2020 SIRET\DIGITALES 4o. TRIM. 2020\"/>
    </mc:Choice>
  </mc:AlternateContent>
  <xr:revisionPtr revIDLastSave="0" documentId="13_ncr:1_{18E4BF72-707D-4296-BC49-C8678971F33A}" xr6:coauthVersionLast="46" xr6:coauthVersionMax="46" xr10:uidLastSave="{00000000-0000-0000-0000-000000000000}"/>
  <bookViews>
    <workbookView xWindow="1560" yWindow="600" windowWidth="14400" windowHeight="1560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F41" i="2" l="1"/>
  <c r="E41" i="2"/>
  <c r="F17" i="2"/>
  <c r="E17" i="2"/>
  <c r="F6" i="2"/>
  <c r="E6" i="2"/>
  <c r="F34" i="2" l="1"/>
  <c r="E34" i="2"/>
  <c r="F54" i="2"/>
  <c r="F53" i="2" s="1"/>
  <c r="E54" i="2"/>
  <c r="E53" i="2" s="1"/>
  <c r="F49" i="2"/>
  <c r="F48" i="2" s="1"/>
  <c r="E49" i="2"/>
  <c r="E48" i="2" s="1"/>
  <c r="F37" i="2"/>
  <c r="F45" i="2" s="1"/>
  <c r="E37" i="2"/>
  <c r="E45" i="2" s="1"/>
  <c r="E58" i="2" l="1"/>
  <c r="E60" i="2" s="1"/>
  <c r="F58" i="2"/>
  <c r="F60" i="2" s="1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<sst xmlns="http://schemas.openxmlformats.org/spreadsheetml/2006/main" count="68" uniqueCount="59">
  <si>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</si>
  <si>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</si>
  <si>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</si>
  <si>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</si>
  <si>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</si>
  <si>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</si>
  <si>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</si>
  <si>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</si>
  <si>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</si>
  <si>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</si>
  <si>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</si>
  <si>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</si>
  <si>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</si>
  <si>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</si>
  <si>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</si>
  <si>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</si>
  <si>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</si>
  <si>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</si>
  <si>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</si>
  <si>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</si>
  <si>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</si>
  <si>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</si>
  <si>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</si>
  <si>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</si>
  <si>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</si>
  <si>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</si>
  <si>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</si>
  <si>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</si>
  <si>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</si>
  <si>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</si>
  <si>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</si>
  <si>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</si>
  <si>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</si>
  <si>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</si>
  <si>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</si>
  <si>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</si>
  <si>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</si>
  <si>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</si>
  <si>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</si>
  <si>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</si>
  <si>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</si>
  <si>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</si>
  <si>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</si>
  <si>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</si>
  <si>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</si>
  <si>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</si>
  <si>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</si>
  <si>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</si>
  <si>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</si>
  <si>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</si>
  <si>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</si>
  <si>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PLANEACIÓN DE GUANAJUATO, GTO.
ESTADO DE FLUJOS DE EFECTIVO
DEL 01 DE ENERO AL 31 DE DIEMBRE DEL 2020</t>
  </si>
  <si>
    <t xml:space="preserve">                     __________________________________________________</t>
  </si>
  <si>
    <t>ARQ. RAMÓN GONZÁLEZ FLORES</t>
  </si>
  <si>
    <t>C.P. MAGDALENA VARGAS SUÁREZ</t>
  </si>
  <si>
    <t>DIRECTOR GENERAL</t>
  </si>
  <si>
    <t>COORDINADORA ADMINISTRATIVA</t>
  </si>
  <si>
    <t xml:space="preserve">          ____________________________________________________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</si>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</sst>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10" xfId="8" applyFont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114300</xdr:rowOff>
    </xdr:from>
    <xdr:to>
      <xdr:col>3</xdr:col>
      <xdr:colOff>1524000</xdr:colOff>
      <xdr:row>0</xdr:row>
      <xdr:rowOff>819150</xdr:rowOff>
    </xdr:to>
    <xdr:pic>
      <xdr:nvPicPr>
        <xdr:cNvPr id="2" name="Imagen 1" descr="C:\Users\AAP-IMPLANGTO\Desktop\hoja_membretada_implan.jpg">
          <a:extLst>
            <a:ext uri="{FF2B5EF4-FFF2-40B4-BE49-F238E27FC236}">
              <a16:creationId xmlns:a16="http://schemas.microsoft.com/office/drawing/2014/main" id="{6B2FE92F-847E-4742-AF35-82B0607C19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14300"/>
          <a:ext cx="14859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81"/>
  <sheetViews>
    <sheetView showGridLines="0" tabSelected="1" zoomScaleNormal="100" workbookViewId="0">
      <selection activeCell="D72" sqref="D72"/>
    </sheetView>
  </sheetViews>
  <sheetFormatPr baseColWidth="10" defaultColWidth="12" defaultRowHeight="11.25" x14ac:dyDescent="0.2"/>
  <cols>
    <col min="1" max="1" width="4.1640625" style="3" customWidth="1"/>
    <col min="2" max="3" width="1.83203125" style="3" customWidth="1"/>
    <col min="4" max="4" width="75" style="3" bestFit="1" customWidth="1"/>
    <col min="5" max="5" width="30.6640625" style="3" customWidth="1"/>
    <col min="6" max="6" width="33.1640625" style="3" customWidth="1"/>
    <col min="7" max="16384" width="12" style="3"/>
  </cols>
  <sheetData>
    <row r="1" spans="2:6" s="27" customFormat="1" ht="79.5" customHeight="1" x14ac:dyDescent="0.2"/>
    <row r="2" spans="2:6" s="27" customFormat="1" ht="39.950000000000003" customHeight="1" x14ac:dyDescent="0.2">
      <c r="B2" s="35" t="s">
        <v>51</v>
      </c>
      <c r="C2" s="36"/>
      <c r="D2" s="36"/>
      <c r="E2" s="36"/>
      <c r="F2" s="37"/>
    </row>
    <row r="3" spans="2:6" ht="15" customHeight="1" x14ac:dyDescent="0.2">
      <c r="B3" s="33" t="s">
        <v>0</v>
      </c>
      <c r="C3" s="34"/>
      <c r="D3" s="34"/>
      <c r="E3" s="2">
        <v>2020</v>
      </c>
      <c r="F3" s="1">
        <v>2019</v>
      </c>
    </row>
    <row r="4" spans="2:6" ht="15" customHeight="1" x14ac:dyDescent="0.2">
      <c r="B4" s="4"/>
      <c r="D4" s="5"/>
      <c r="E4" s="5"/>
      <c r="F4" s="6"/>
    </row>
    <row r="5" spans="2:6" x14ac:dyDescent="0.2">
      <c r="B5" s="7" t="s">
        <v>1</v>
      </c>
      <c r="D5" s="8"/>
      <c r="E5" s="9"/>
      <c r="F5" s="10"/>
    </row>
    <row r="6" spans="2:6" x14ac:dyDescent="0.2">
      <c r="B6" s="4"/>
      <c r="C6" s="11" t="s">
        <v>2</v>
      </c>
      <c r="D6" s="12"/>
      <c r="E6" s="13">
        <f>SUM(E7:E16)</f>
        <v>7111891</v>
      </c>
      <c r="F6" s="14">
        <f>SUM(F7:F16)</f>
        <v>11738357.359999999</v>
      </c>
    </row>
    <row r="7" spans="2:6" x14ac:dyDescent="0.2">
      <c r="B7" s="26">
        <v>4110</v>
      </c>
      <c r="D7" s="15" t="s">
        <v>3</v>
      </c>
      <c r="E7" s="16">
        <v>0</v>
      </c>
      <c r="F7" s="17">
        <v>0</v>
      </c>
    </row>
    <row r="8" spans="2:6" x14ac:dyDescent="0.2">
      <c r="B8" s="26">
        <v>4120</v>
      </c>
      <c r="D8" s="15" t="s">
        <v>4</v>
      </c>
      <c r="E8" s="16">
        <v>0</v>
      </c>
      <c r="F8" s="17">
        <v>0</v>
      </c>
    </row>
    <row r="9" spans="2:6" x14ac:dyDescent="0.2">
      <c r="B9" s="26">
        <v>4130</v>
      </c>
      <c r="D9" s="15" t="s">
        <v>42</v>
      </c>
      <c r="E9" s="16">
        <v>0</v>
      </c>
      <c r="F9" s="17">
        <v>0</v>
      </c>
    </row>
    <row r="10" spans="2:6" x14ac:dyDescent="0.2">
      <c r="B10" s="26">
        <v>4140</v>
      </c>
      <c r="D10" s="15" t="s">
        <v>5</v>
      </c>
      <c r="E10" s="16">
        <v>0</v>
      </c>
      <c r="F10" s="17">
        <v>0</v>
      </c>
    </row>
    <row r="11" spans="2:6" x14ac:dyDescent="0.2">
      <c r="B11" s="26">
        <v>4150</v>
      </c>
      <c r="D11" s="15" t="s">
        <v>43</v>
      </c>
      <c r="E11" s="16">
        <v>0</v>
      </c>
      <c r="F11" s="17">
        <v>0</v>
      </c>
    </row>
    <row r="12" spans="2:6" x14ac:dyDescent="0.2">
      <c r="B12" s="26">
        <v>4160</v>
      </c>
      <c r="D12" s="15" t="s">
        <v>44</v>
      </c>
      <c r="E12" s="16">
        <v>0</v>
      </c>
      <c r="F12" s="17">
        <v>0</v>
      </c>
    </row>
    <row r="13" spans="2:6" x14ac:dyDescent="0.2">
      <c r="B13" s="26">
        <v>4170</v>
      </c>
      <c r="D13" s="15" t="s">
        <v>45</v>
      </c>
      <c r="E13" s="16">
        <v>0</v>
      </c>
      <c r="F13" s="17">
        <v>0</v>
      </c>
    </row>
    <row r="14" spans="2:6" ht="22.5" x14ac:dyDescent="0.2">
      <c r="B14" s="26">
        <v>4210</v>
      </c>
      <c r="D14" s="15" t="s">
        <v>46</v>
      </c>
      <c r="E14" s="16">
        <v>0</v>
      </c>
      <c r="F14" s="17">
        <v>0</v>
      </c>
    </row>
    <row r="15" spans="2:6" x14ac:dyDescent="0.2">
      <c r="B15" s="26">
        <v>4220</v>
      </c>
      <c r="D15" s="15" t="s">
        <v>47</v>
      </c>
      <c r="E15" s="16">
        <v>7111891</v>
      </c>
      <c r="F15" s="17">
        <v>11738357.359999999</v>
      </c>
    </row>
    <row r="16" spans="2:6" x14ac:dyDescent="0.2">
      <c r="B16" s="26" t="s">
        <v>48</v>
      </c>
      <c r="D16" s="15" t="s">
        <v>6</v>
      </c>
      <c r="E16" s="16">
        <v>0</v>
      </c>
      <c r="F16" s="17">
        <v>0</v>
      </c>
    </row>
    <row r="17" spans="2:6" x14ac:dyDescent="0.2">
      <c r="B17" s="26" t="s">
        <v>49</v>
      </c>
      <c r="C17" s="11" t="s">
        <v>7</v>
      </c>
      <c r="D17" s="12"/>
      <c r="E17" s="13">
        <f>SUM(E18:E33)</f>
        <v>7177977.7599999998</v>
      </c>
      <c r="F17" s="14">
        <f>SUM(F18:F33)</f>
        <v>13215288.379999999</v>
      </c>
    </row>
    <row r="18" spans="2:6" x14ac:dyDescent="0.2">
      <c r="B18" s="26">
        <v>5110</v>
      </c>
      <c r="D18" s="15" t="s">
        <v>8</v>
      </c>
      <c r="E18" s="16">
        <v>6257126.25</v>
      </c>
      <c r="F18" s="17">
        <v>6019026.6900000004</v>
      </c>
    </row>
    <row r="19" spans="2:6" x14ac:dyDescent="0.2">
      <c r="B19" s="26">
        <v>5120</v>
      </c>
      <c r="D19" s="15" t="s">
        <v>9</v>
      </c>
      <c r="E19" s="16">
        <v>353048.3</v>
      </c>
      <c r="F19" s="17">
        <v>682538.26</v>
      </c>
    </row>
    <row r="20" spans="2:6" x14ac:dyDescent="0.2">
      <c r="B20" s="26">
        <v>5130</v>
      </c>
      <c r="D20" s="15" t="s">
        <v>10</v>
      </c>
      <c r="E20" s="16">
        <v>567803.21</v>
      </c>
      <c r="F20" s="17">
        <v>6513723.4299999997</v>
      </c>
    </row>
    <row r="21" spans="2:6" x14ac:dyDescent="0.2">
      <c r="B21" s="26">
        <v>5210</v>
      </c>
      <c r="D21" s="15" t="s">
        <v>11</v>
      </c>
      <c r="E21" s="16">
        <v>0</v>
      </c>
      <c r="F21" s="17">
        <v>0</v>
      </c>
    </row>
    <row r="22" spans="2:6" x14ac:dyDescent="0.2">
      <c r="B22" s="26">
        <v>5220</v>
      </c>
      <c r="D22" s="15" t="s">
        <v>12</v>
      </c>
      <c r="E22" s="16">
        <v>0</v>
      </c>
      <c r="F22" s="17">
        <v>0</v>
      </c>
    </row>
    <row r="23" spans="2:6" x14ac:dyDescent="0.2">
      <c r="B23" s="26">
        <v>5230</v>
      </c>
      <c r="D23" s="15" t="s">
        <v>13</v>
      </c>
      <c r="E23" s="16">
        <v>0</v>
      </c>
      <c r="F23" s="17">
        <v>0</v>
      </c>
    </row>
    <row r="24" spans="2:6" x14ac:dyDescent="0.2">
      <c r="B24" s="26">
        <v>5240</v>
      </c>
      <c r="D24" s="15" t="s">
        <v>14</v>
      </c>
      <c r="E24" s="16">
        <v>0</v>
      </c>
      <c r="F24" s="17">
        <v>0</v>
      </c>
    </row>
    <row r="25" spans="2:6" x14ac:dyDescent="0.2">
      <c r="B25" s="26">
        <v>5250</v>
      </c>
      <c r="D25" s="15" t="s">
        <v>15</v>
      </c>
      <c r="E25" s="16">
        <v>0</v>
      </c>
      <c r="F25" s="17">
        <v>0</v>
      </c>
    </row>
    <row r="26" spans="2:6" x14ac:dyDescent="0.2">
      <c r="B26" s="26">
        <v>5260</v>
      </c>
      <c r="D26" s="15" t="s">
        <v>16</v>
      </c>
      <c r="E26" s="16">
        <v>0</v>
      </c>
      <c r="F26" s="17">
        <v>0</v>
      </c>
    </row>
    <row r="27" spans="2:6" x14ac:dyDescent="0.2">
      <c r="B27" s="26">
        <v>5270</v>
      </c>
      <c r="D27" s="15" t="s">
        <v>17</v>
      </c>
      <c r="E27" s="16">
        <v>0</v>
      </c>
      <c r="F27" s="17">
        <v>0</v>
      </c>
    </row>
    <row r="28" spans="2:6" x14ac:dyDescent="0.2">
      <c r="B28" s="26">
        <v>5280</v>
      </c>
      <c r="D28" s="15" t="s">
        <v>18</v>
      </c>
      <c r="E28" s="16">
        <v>0</v>
      </c>
      <c r="F28" s="17">
        <v>0</v>
      </c>
    </row>
    <row r="29" spans="2:6" x14ac:dyDescent="0.2">
      <c r="B29" s="26">
        <v>5290</v>
      </c>
      <c r="D29" s="15" t="s">
        <v>19</v>
      </c>
      <c r="E29" s="16">
        <v>0</v>
      </c>
      <c r="F29" s="17">
        <v>0</v>
      </c>
    </row>
    <row r="30" spans="2:6" x14ac:dyDescent="0.2">
      <c r="B30" s="26">
        <v>5310</v>
      </c>
      <c r="D30" s="15" t="s">
        <v>20</v>
      </c>
      <c r="E30" s="16">
        <v>0</v>
      </c>
      <c r="F30" s="17">
        <v>0</v>
      </c>
    </row>
    <row r="31" spans="2:6" x14ac:dyDescent="0.2">
      <c r="B31" s="26">
        <v>5320</v>
      </c>
      <c r="D31" s="15" t="s">
        <v>21</v>
      </c>
      <c r="E31" s="16">
        <v>0</v>
      </c>
      <c r="F31" s="17">
        <v>0</v>
      </c>
    </row>
    <row r="32" spans="2:6" x14ac:dyDescent="0.2">
      <c r="B32" s="26">
        <v>5330</v>
      </c>
      <c r="D32" s="15" t="s">
        <v>22</v>
      </c>
      <c r="E32" s="16">
        <v>0</v>
      </c>
      <c r="F32" s="17">
        <v>0</v>
      </c>
    </row>
    <row r="33" spans="2:6" x14ac:dyDescent="0.2">
      <c r="B33" s="26" t="s">
        <v>48</v>
      </c>
      <c r="D33" s="15" t="s">
        <v>23</v>
      </c>
      <c r="E33" s="16">
        <v>0</v>
      </c>
      <c r="F33" s="17">
        <v>0</v>
      </c>
    </row>
    <row r="34" spans="2:6" x14ac:dyDescent="0.2">
      <c r="B34" s="18" t="s">
        <v>24</v>
      </c>
      <c r="D34" s="19"/>
      <c r="E34" s="13">
        <f>E6-E17</f>
        <v>-66086.759999999776</v>
      </c>
      <c r="F34" s="14">
        <f>F6-F17</f>
        <v>-1476931.0199999996</v>
      </c>
    </row>
    <row r="35" spans="2:6" x14ac:dyDescent="0.2">
      <c r="B35" s="20"/>
      <c r="D35" s="19"/>
      <c r="E35" s="13"/>
      <c r="F35" s="14"/>
    </row>
    <row r="36" spans="2:6" x14ac:dyDescent="0.2">
      <c r="B36" s="7" t="s">
        <v>25</v>
      </c>
      <c r="D36" s="8"/>
      <c r="E36" s="16"/>
      <c r="F36" s="17"/>
    </row>
    <row r="37" spans="2:6" x14ac:dyDescent="0.2">
      <c r="B37" s="4"/>
      <c r="C37" s="11" t="s">
        <v>2</v>
      </c>
      <c r="D37" s="12"/>
      <c r="E37" s="13">
        <f>SUM(E38:E40)</f>
        <v>0</v>
      </c>
      <c r="F37" s="14">
        <f>SUM(F38:F40)</f>
        <v>0</v>
      </c>
    </row>
    <row r="38" spans="2:6" x14ac:dyDescent="0.2">
      <c r="B38" s="4"/>
      <c r="D38" s="15" t="s">
        <v>26</v>
      </c>
      <c r="E38" s="16">
        <v>0</v>
      </c>
      <c r="F38" s="17">
        <v>0</v>
      </c>
    </row>
    <row r="39" spans="2:6" x14ac:dyDescent="0.2">
      <c r="B39" s="4"/>
      <c r="D39" s="15" t="s">
        <v>27</v>
      </c>
      <c r="E39" s="16">
        <v>0</v>
      </c>
      <c r="F39" s="17">
        <v>0</v>
      </c>
    </row>
    <row r="40" spans="2:6" x14ac:dyDescent="0.2">
      <c r="B40" s="4"/>
      <c r="D40" s="15" t="s">
        <v>28</v>
      </c>
      <c r="E40" s="16">
        <v>0</v>
      </c>
      <c r="F40" s="17">
        <v>0</v>
      </c>
    </row>
    <row r="41" spans="2:6" x14ac:dyDescent="0.2">
      <c r="B41" s="4"/>
      <c r="C41" s="11" t="s">
        <v>7</v>
      </c>
      <c r="D41" s="12"/>
      <c r="E41" s="13">
        <f>SUM(E42:E44)</f>
        <v>433040.86</v>
      </c>
      <c r="F41" s="14">
        <f>SUM(F42:F44)</f>
        <v>721101.5</v>
      </c>
    </row>
    <row r="42" spans="2:6" x14ac:dyDescent="0.2">
      <c r="B42" s="26">
        <v>1230</v>
      </c>
      <c r="D42" s="15" t="s">
        <v>26</v>
      </c>
      <c r="E42" s="16">
        <v>0</v>
      </c>
      <c r="F42" s="17">
        <v>0</v>
      </c>
    </row>
    <row r="43" spans="2:6" x14ac:dyDescent="0.2">
      <c r="B43" s="26" t="s">
        <v>50</v>
      </c>
      <c r="D43" s="15" t="s">
        <v>27</v>
      </c>
      <c r="E43" s="16">
        <v>433040.86</v>
      </c>
      <c r="F43" s="17">
        <v>721101.5</v>
      </c>
    </row>
    <row r="44" spans="2:6" x14ac:dyDescent="0.2">
      <c r="B44" s="4"/>
      <c r="D44" s="15" t="s">
        <v>29</v>
      </c>
      <c r="E44" s="16">
        <v>0</v>
      </c>
      <c r="F44" s="17">
        <v>0</v>
      </c>
    </row>
    <row r="45" spans="2:6" x14ac:dyDescent="0.2">
      <c r="B45" s="18" t="s">
        <v>30</v>
      </c>
      <c r="D45" s="19"/>
      <c r="E45" s="13">
        <f>E37-E41</f>
        <v>-433040.86</v>
      </c>
      <c r="F45" s="14">
        <f>F37-F41</f>
        <v>-721101.5</v>
      </c>
    </row>
    <row r="46" spans="2:6" x14ac:dyDescent="0.2">
      <c r="B46" s="20"/>
      <c r="D46" s="19"/>
      <c r="E46" s="13"/>
      <c r="F46" s="14"/>
    </row>
    <row r="47" spans="2:6" x14ac:dyDescent="0.2">
      <c r="B47" s="7" t="s">
        <v>31</v>
      </c>
      <c r="D47" s="8"/>
      <c r="E47" s="16"/>
      <c r="F47" s="17"/>
    </row>
    <row r="48" spans="2:6" x14ac:dyDescent="0.2">
      <c r="B48" s="4"/>
      <c r="C48" s="11" t="s">
        <v>2</v>
      </c>
      <c r="D48" s="12"/>
      <c r="E48" s="13">
        <f>SUM(E49+E52)</f>
        <v>273337.11</v>
      </c>
      <c r="F48" s="14">
        <f>SUM(F49+F52)</f>
        <v>880031.73</v>
      </c>
    </row>
    <row r="49" spans="2:6" x14ac:dyDescent="0.2">
      <c r="B49" s="4"/>
      <c r="D49" s="15" t="s">
        <v>32</v>
      </c>
      <c r="E49" s="16">
        <f>SUM(E50:E51)</f>
        <v>0</v>
      </c>
      <c r="F49" s="17">
        <f>SUM(F50:F51)</f>
        <v>0</v>
      </c>
    </row>
    <row r="50" spans="2:6" x14ac:dyDescent="0.2">
      <c r="B50" s="26">
        <v>2233</v>
      </c>
      <c r="D50" s="21" t="s">
        <v>33</v>
      </c>
      <c r="E50" s="16">
        <v>0</v>
      </c>
      <c r="F50" s="17">
        <v>0</v>
      </c>
    </row>
    <row r="51" spans="2:6" x14ac:dyDescent="0.2">
      <c r="B51" s="26">
        <v>2234</v>
      </c>
      <c r="D51" s="21" t="s">
        <v>34</v>
      </c>
      <c r="E51" s="16">
        <v>0</v>
      </c>
      <c r="F51" s="17">
        <v>0</v>
      </c>
    </row>
    <row r="52" spans="2:6" x14ac:dyDescent="0.2">
      <c r="B52" s="4"/>
      <c r="D52" s="15" t="s">
        <v>35</v>
      </c>
      <c r="E52" s="16">
        <v>273337.11</v>
      </c>
      <c r="F52" s="17">
        <v>880031.73</v>
      </c>
    </row>
    <row r="53" spans="2:6" x14ac:dyDescent="0.2">
      <c r="B53" s="4"/>
      <c r="C53" s="11" t="s">
        <v>7</v>
      </c>
      <c r="D53" s="12"/>
      <c r="E53" s="13">
        <f>SUM(E54+E57)</f>
        <v>0</v>
      </c>
      <c r="F53" s="14">
        <f>SUM(F54+F57)</f>
        <v>25140.01</v>
      </c>
    </row>
    <row r="54" spans="2:6" x14ac:dyDescent="0.2">
      <c r="B54" s="4"/>
      <c r="D54" s="15" t="s">
        <v>36</v>
      </c>
      <c r="E54" s="16">
        <f>SUM(E55:E56)</f>
        <v>0</v>
      </c>
      <c r="F54" s="17">
        <f>SUM(F55:F56)</f>
        <v>0</v>
      </c>
    </row>
    <row r="55" spans="2:6" x14ac:dyDescent="0.2">
      <c r="B55" s="4"/>
      <c r="D55" s="21" t="s">
        <v>33</v>
      </c>
      <c r="E55" s="16">
        <v>0</v>
      </c>
      <c r="F55" s="17">
        <v>0</v>
      </c>
    </row>
    <row r="56" spans="2:6" x14ac:dyDescent="0.2">
      <c r="B56" s="4"/>
      <c r="D56" s="21" t="s">
        <v>34</v>
      </c>
      <c r="E56" s="16">
        <v>0</v>
      </c>
      <c r="F56" s="17">
        <v>0</v>
      </c>
    </row>
    <row r="57" spans="2:6" x14ac:dyDescent="0.2">
      <c r="B57" s="4"/>
      <c r="D57" s="15" t="s">
        <v>37</v>
      </c>
      <c r="E57" s="16">
        <v>0</v>
      </c>
      <c r="F57" s="17">
        <v>25140.01</v>
      </c>
    </row>
    <row r="58" spans="2:6" x14ac:dyDescent="0.2">
      <c r="B58" s="18" t="s">
        <v>38</v>
      </c>
      <c r="D58" s="19"/>
      <c r="E58" s="13">
        <f>E48-E53</f>
        <v>273337.11</v>
      </c>
      <c r="F58" s="14">
        <f>F48-F53</f>
        <v>854891.72</v>
      </c>
    </row>
    <row r="59" spans="2:6" x14ac:dyDescent="0.2">
      <c r="B59" s="20"/>
      <c r="D59" s="19"/>
      <c r="E59" s="13"/>
      <c r="F59" s="14"/>
    </row>
    <row r="60" spans="2:6" x14ac:dyDescent="0.2">
      <c r="B60" s="18" t="s">
        <v>39</v>
      </c>
      <c r="D60" s="19"/>
      <c r="E60" s="13">
        <f>E58+E45+E34</f>
        <v>-225790.50999999978</v>
      </c>
      <c r="F60" s="14">
        <f>F58+F45+F34</f>
        <v>-1343140.7999999996</v>
      </c>
    </row>
    <row r="61" spans="2:6" x14ac:dyDescent="0.2">
      <c r="B61" s="20"/>
      <c r="D61" s="19"/>
      <c r="E61" s="13"/>
      <c r="F61" s="14"/>
    </row>
    <row r="62" spans="2:6" x14ac:dyDescent="0.2">
      <c r="B62" s="18" t="s">
        <v>40</v>
      </c>
      <c r="D62" s="19"/>
      <c r="E62" s="13">
        <v>1079241.5</v>
      </c>
      <c r="F62" s="14">
        <v>2422382.2999999998</v>
      </c>
    </row>
    <row r="63" spans="2:6" x14ac:dyDescent="0.2">
      <c r="B63" s="18" t="s">
        <v>41</v>
      </c>
      <c r="D63" s="19"/>
      <c r="E63" s="13">
        <v>853450.99</v>
      </c>
      <c r="F63" s="14">
        <v>1079241.5</v>
      </c>
    </row>
    <row r="64" spans="2:6" x14ac:dyDescent="0.2">
      <c r="B64" s="22"/>
      <c r="C64" s="23"/>
      <c r="D64" s="24"/>
      <c r="E64" s="24"/>
      <c r="F64" s="25"/>
    </row>
    <row r="65" spans="2:6" ht="20.25" customHeight="1" x14ac:dyDescent="0.2">
      <c r="B65" s="40" t="s">
        <v>58</v>
      </c>
      <c r="C65" s="40"/>
      <c r="D65" s="40"/>
      <c r="E65" s="40"/>
      <c r="F65" s="40"/>
    </row>
    <row r="79" spans="2:6" s="27" customFormat="1" x14ac:dyDescent="0.2">
      <c r="D79" s="28" t="s">
        <v>52</v>
      </c>
      <c r="E79" s="38" t="s">
        <v>57</v>
      </c>
      <c r="F79" s="32"/>
    </row>
    <row r="80" spans="2:6" s="27" customFormat="1" x14ac:dyDescent="0.2">
      <c r="D80" s="29" t="s">
        <v>53</v>
      </c>
      <c r="E80" s="39" t="s">
        <v>54</v>
      </c>
      <c r="F80" s="32"/>
    </row>
    <row r="81" spans="4:6" s="27" customFormat="1" x14ac:dyDescent="0.2">
      <c r="D81" s="30" t="s">
        <v>55</v>
      </c>
      <c r="E81" s="31" t="s">
        <v>56</v>
      </c>
      <c r="F81" s="32"/>
    </row>
  </sheetData>
  <sheetProtection formatCells="0" formatColumns="0" formatRows="0" autoFilter="0"/>
  <mergeCells count="6">
    <mergeCell ref="E81:F81"/>
    <mergeCell ref="B3:D3"/>
    <mergeCell ref="B2:F2"/>
    <mergeCell ref="E79:F79"/>
    <mergeCell ref="E80:F80"/>
    <mergeCell ref="B65:F65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52473</cp:lastModifiedBy>
  <cp:revision/>
  <cp:lastPrinted>2021-01-24T21:40:01Z</cp:lastPrinted>
  <dcterms:created xsi:type="dcterms:W3CDTF">2012-12-11T20:31:36Z</dcterms:created>
  <dcterms:modified xsi:type="dcterms:W3CDTF">2021-02-25T15:47:35Z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