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473\Desktop\DIGITALES 4o. TRIM. 2020\"/>
    </mc:Choice>
  </mc:AlternateContent>
  <xr:revisionPtr revIDLastSave="0" documentId="13_ncr:1_{D97FF1E8-5E38-4E21-B3DB-801AF44B5715}" xr6:coauthVersionLast="46" xr6:coauthVersionMax="46" xr10:uidLastSave="{00000000-0000-0000-0000-000000000000}"/>
  <bookViews>
    <workbookView xWindow="-120" yWindow="-120" windowWidth="29040" windowHeight="1584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CFG!$B$4:$I$43</definedName>
    <definedName name="_xlnm._FilterDatabase" localSheetId="0" hidden="1">COG!$B$4:$I$78</definedName>
  </definedNames>
  <calcPr calcId="191029"/>
</workbook>
</file>

<file path=xl/calcChain.xml><?xml version="1.0" encoding="utf-8"?>
<calcChain xmlns="http://schemas.openxmlformats.org/spreadsheetml/2006/main">
  <c r="F41" i="5" l="1"/>
  <c r="I41" i="5" s="1"/>
  <c r="F40" i="5"/>
  <c r="I40" i="5" s="1"/>
  <c r="F39" i="5"/>
  <c r="I39" i="5" s="1"/>
  <c r="F38" i="5"/>
  <c r="I38" i="5" s="1"/>
  <c r="I37" i="5" s="1"/>
  <c r="H37" i="5"/>
  <c r="G37" i="5"/>
  <c r="E37" i="5"/>
  <c r="D37" i="5"/>
  <c r="F35" i="5"/>
  <c r="I35" i="5" s="1"/>
  <c r="F34" i="5"/>
  <c r="I34" i="5" s="1"/>
  <c r="F33" i="5"/>
  <c r="I33" i="5" s="1"/>
  <c r="F32" i="5"/>
  <c r="I32" i="5" s="1"/>
  <c r="F31" i="5"/>
  <c r="I31" i="5" s="1"/>
  <c r="F30" i="5"/>
  <c r="I30" i="5" s="1"/>
  <c r="F29" i="5"/>
  <c r="I29" i="5" s="1"/>
  <c r="F28" i="5"/>
  <c r="I28" i="5" s="1"/>
  <c r="F27" i="5"/>
  <c r="I27" i="5" s="1"/>
  <c r="H26" i="5"/>
  <c r="G26" i="5"/>
  <c r="E26" i="5"/>
  <c r="D26" i="5"/>
  <c r="F24" i="5"/>
  <c r="I24" i="5" s="1"/>
  <c r="F23" i="5"/>
  <c r="I23" i="5" s="1"/>
  <c r="F22" i="5"/>
  <c r="I22" i="5" s="1"/>
  <c r="F21" i="5"/>
  <c r="I21" i="5" s="1"/>
  <c r="F20" i="5"/>
  <c r="I20" i="5" s="1"/>
  <c r="F19" i="5"/>
  <c r="I19" i="5" s="1"/>
  <c r="F18" i="5"/>
  <c r="I18" i="5" s="1"/>
  <c r="H17" i="5"/>
  <c r="G17" i="5"/>
  <c r="E17" i="5"/>
  <c r="D17" i="5"/>
  <c r="F15" i="5"/>
  <c r="I15" i="5" s="1"/>
  <c r="F14" i="5"/>
  <c r="I14" i="5" s="1"/>
  <c r="F13" i="5"/>
  <c r="I13" i="5" s="1"/>
  <c r="F12" i="5"/>
  <c r="I12" i="5" s="1"/>
  <c r="F11" i="5"/>
  <c r="I11" i="5" s="1"/>
  <c r="F10" i="5"/>
  <c r="I10" i="5" s="1"/>
  <c r="F9" i="5"/>
  <c r="I9" i="5" s="1"/>
  <c r="F8" i="5"/>
  <c r="H7" i="5"/>
  <c r="G7" i="5"/>
  <c r="E7" i="5"/>
  <c r="D7" i="5"/>
  <c r="H16" i="4"/>
  <c r="G16" i="4"/>
  <c r="E16" i="4"/>
  <c r="D16" i="4"/>
  <c r="F14" i="4"/>
  <c r="I14" i="4" s="1"/>
  <c r="F13" i="4"/>
  <c r="I13" i="4" s="1"/>
  <c r="F12" i="4"/>
  <c r="I12" i="4" s="1"/>
  <c r="F11" i="4"/>
  <c r="I11" i="4" s="1"/>
  <c r="F10" i="4"/>
  <c r="I10" i="4" s="1"/>
  <c r="F9" i="4"/>
  <c r="I9" i="4" s="1"/>
  <c r="F8" i="4"/>
  <c r="H17" i="8"/>
  <c r="G17" i="8"/>
  <c r="E17" i="8"/>
  <c r="D17" i="8"/>
  <c r="F15" i="8"/>
  <c r="I15" i="8" s="1"/>
  <c r="F13" i="8"/>
  <c r="I13" i="8" s="1"/>
  <c r="F11" i="8"/>
  <c r="I11" i="8" s="1"/>
  <c r="I9" i="8"/>
  <c r="F9" i="8"/>
  <c r="F7" i="8"/>
  <c r="F77" i="6"/>
  <c r="I77" i="6" s="1"/>
  <c r="F76" i="6"/>
  <c r="I76" i="6" s="1"/>
  <c r="F75" i="6"/>
  <c r="I75" i="6" s="1"/>
  <c r="I74" i="6"/>
  <c r="F74" i="6"/>
  <c r="F73" i="6"/>
  <c r="I73" i="6" s="1"/>
  <c r="F72" i="6"/>
  <c r="I72" i="6" s="1"/>
  <c r="I71" i="6"/>
  <c r="F71" i="6"/>
  <c r="H70" i="6"/>
  <c r="G70" i="6"/>
  <c r="E70" i="6"/>
  <c r="D70" i="6"/>
  <c r="F69" i="6"/>
  <c r="I69" i="6" s="1"/>
  <c r="I68" i="6"/>
  <c r="F68" i="6"/>
  <c r="F67" i="6"/>
  <c r="I67" i="6" s="1"/>
  <c r="H66" i="6"/>
  <c r="G66" i="6"/>
  <c r="E66" i="6"/>
  <c r="D66" i="6"/>
  <c r="F66" i="6" s="1"/>
  <c r="I66" i="6" s="1"/>
  <c r="F65" i="6"/>
  <c r="I65" i="6" s="1"/>
  <c r="F64" i="6"/>
  <c r="I64" i="6" s="1"/>
  <c r="F63" i="6"/>
  <c r="I63" i="6" s="1"/>
  <c r="F62" i="6"/>
  <c r="I62" i="6" s="1"/>
  <c r="F61" i="6"/>
  <c r="I61" i="6" s="1"/>
  <c r="F60" i="6"/>
  <c r="I60" i="6" s="1"/>
  <c r="I59" i="6"/>
  <c r="F59" i="6"/>
  <c r="H58" i="6"/>
  <c r="G58" i="6"/>
  <c r="E58" i="6"/>
  <c r="D58" i="6"/>
  <c r="F58" i="6" s="1"/>
  <c r="I58" i="6" s="1"/>
  <c r="F57" i="6"/>
  <c r="I57" i="6" s="1"/>
  <c r="I56" i="6"/>
  <c r="F56" i="6"/>
  <c r="F55" i="6"/>
  <c r="I55" i="6" s="1"/>
  <c r="H54" i="6"/>
  <c r="G54" i="6"/>
  <c r="E54" i="6"/>
  <c r="D54" i="6"/>
  <c r="F53" i="6"/>
  <c r="I53" i="6" s="1"/>
  <c r="F52" i="6"/>
  <c r="I52" i="6" s="1"/>
  <c r="F51" i="6"/>
  <c r="I51" i="6" s="1"/>
  <c r="F50" i="6"/>
  <c r="I50" i="6" s="1"/>
  <c r="F49" i="6"/>
  <c r="I49" i="6" s="1"/>
  <c r="F48" i="6"/>
  <c r="I48" i="6" s="1"/>
  <c r="F47" i="6"/>
  <c r="I47" i="6" s="1"/>
  <c r="F46" i="6"/>
  <c r="I46" i="6" s="1"/>
  <c r="F45" i="6"/>
  <c r="I45" i="6" s="1"/>
  <c r="H44" i="6"/>
  <c r="G44" i="6"/>
  <c r="E44" i="6"/>
  <c r="D44" i="6"/>
  <c r="F44" i="6" s="1"/>
  <c r="I44" i="6" s="1"/>
  <c r="F43" i="6"/>
  <c r="I43" i="6" s="1"/>
  <c r="F42" i="6"/>
  <c r="I42" i="6" s="1"/>
  <c r="F41" i="6"/>
  <c r="I41" i="6" s="1"/>
  <c r="F40" i="6"/>
  <c r="I40" i="6" s="1"/>
  <c r="F39" i="6"/>
  <c r="I39" i="6" s="1"/>
  <c r="F38" i="6"/>
  <c r="I38" i="6" s="1"/>
  <c r="I37" i="6"/>
  <c r="F37" i="6"/>
  <c r="F36" i="6"/>
  <c r="I36" i="6" s="1"/>
  <c r="F35" i="6"/>
  <c r="I35" i="6" s="1"/>
  <c r="H34" i="6"/>
  <c r="G34" i="6"/>
  <c r="E34" i="6"/>
  <c r="D34" i="6"/>
  <c r="F34" i="6" s="1"/>
  <c r="I34" i="6" s="1"/>
  <c r="F33" i="6"/>
  <c r="I33" i="6" s="1"/>
  <c r="F32" i="6"/>
  <c r="I32" i="6" s="1"/>
  <c r="F31" i="6"/>
  <c r="I31" i="6" s="1"/>
  <c r="I30" i="6"/>
  <c r="F30" i="6"/>
  <c r="F29" i="6"/>
  <c r="I29" i="6" s="1"/>
  <c r="F28" i="6"/>
  <c r="I28" i="6" s="1"/>
  <c r="F27" i="6"/>
  <c r="I27" i="6" s="1"/>
  <c r="F26" i="6"/>
  <c r="I26" i="6" s="1"/>
  <c r="F25" i="6"/>
  <c r="I25" i="6" s="1"/>
  <c r="H24" i="6"/>
  <c r="G24" i="6"/>
  <c r="E24" i="6"/>
  <c r="D24" i="6"/>
  <c r="F23" i="6"/>
  <c r="I23" i="6" s="1"/>
  <c r="F22" i="6"/>
  <c r="I22" i="6" s="1"/>
  <c r="F21" i="6"/>
  <c r="I21" i="6" s="1"/>
  <c r="F20" i="6"/>
  <c r="I20" i="6" s="1"/>
  <c r="F19" i="6"/>
  <c r="I19" i="6" s="1"/>
  <c r="F18" i="6"/>
  <c r="I18" i="6" s="1"/>
  <c r="F17" i="6"/>
  <c r="I17" i="6" s="1"/>
  <c r="F16" i="6"/>
  <c r="I16" i="6" s="1"/>
  <c r="F15" i="6"/>
  <c r="I15" i="6" s="1"/>
  <c r="H14" i="6"/>
  <c r="H78" i="6" s="1"/>
  <c r="G14" i="6"/>
  <c r="G78" i="6" s="1"/>
  <c r="E14" i="6"/>
  <c r="D14" i="6"/>
  <c r="F14" i="6" s="1"/>
  <c r="F13" i="6"/>
  <c r="I13" i="6" s="1"/>
  <c r="F12" i="6"/>
  <c r="I12" i="6" s="1"/>
  <c r="I11" i="6"/>
  <c r="F11" i="6"/>
  <c r="F10" i="6"/>
  <c r="I10" i="6" s="1"/>
  <c r="F9" i="6"/>
  <c r="I9" i="6" s="1"/>
  <c r="F8" i="6"/>
  <c r="I8" i="6" s="1"/>
  <c r="F7" i="6"/>
  <c r="I7" i="6" s="1"/>
  <c r="H6" i="6"/>
  <c r="G6" i="6"/>
  <c r="E6" i="6"/>
  <c r="D6" i="6"/>
  <c r="D78" i="6" s="1"/>
  <c r="F17" i="5" l="1"/>
  <c r="G43" i="5"/>
  <c r="D43" i="5"/>
  <c r="H43" i="5"/>
  <c r="E43" i="5"/>
  <c r="F7" i="5"/>
  <c r="I17" i="5"/>
  <c r="I26" i="5"/>
  <c r="I43" i="5" s="1"/>
  <c r="I8" i="5"/>
  <c r="I7" i="5" s="1"/>
  <c r="F26" i="5"/>
  <c r="F37" i="5"/>
  <c r="F16" i="4"/>
  <c r="I8" i="4"/>
  <c r="I16" i="4" s="1"/>
  <c r="F17" i="8"/>
  <c r="I7" i="8"/>
  <c r="I17" i="8" s="1"/>
  <c r="E78" i="6"/>
  <c r="F54" i="6"/>
  <c r="I54" i="6" s="1"/>
  <c r="F70" i="6"/>
  <c r="I70" i="6" s="1"/>
  <c r="I14" i="6"/>
  <c r="F24" i="6"/>
  <c r="I24" i="6" s="1"/>
  <c r="F6" i="6"/>
  <c r="F43" i="5" l="1"/>
  <c r="F78" i="6"/>
  <c r="I6" i="6"/>
  <c r="I78" i="6" s="1"/>
  <c r="H60" i="4"/>
  <c r="G60" i="4"/>
  <c r="E60" i="4"/>
  <c r="F58" i="4"/>
  <c r="I58" i="4" s="1"/>
  <c r="F56" i="4"/>
  <c r="I56" i="4" s="1"/>
  <c r="F54" i="4"/>
  <c r="I54" i="4" s="1"/>
  <c r="F52" i="4"/>
  <c r="I52" i="4" s="1"/>
  <c r="F50" i="4"/>
  <c r="I50" i="4" s="1"/>
  <c r="F48" i="4"/>
  <c r="I48" i="4" s="1"/>
  <c r="F46" i="4"/>
  <c r="D60" i="4"/>
  <c r="H39" i="4"/>
  <c r="G39" i="4"/>
  <c r="F37" i="4"/>
  <c r="I37" i="4" s="1"/>
  <c r="F36" i="4"/>
  <c r="I36" i="4" s="1"/>
  <c r="F35" i="4"/>
  <c r="I35" i="4" s="1"/>
  <c r="F34" i="4"/>
  <c r="I34" i="4" s="1"/>
  <c r="E39" i="4"/>
  <c r="D39" i="4"/>
  <c r="F24" i="4"/>
  <c r="I24" i="4" s="1"/>
  <c r="F23" i="4"/>
  <c r="I23" i="4" s="1"/>
  <c r="F22" i="4"/>
  <c r="I22" i="4" s="1"/>
  <c r="F21" i="4"/>
  <c r="I21" i="4" s="1"/>
  <c r="F20" i="4"/>
  <c r="I20" i="4" s="1"/>
  <c r="F19" i="4"/>
  <c r="I19" i="4" s="1"/>
  <c r="F18" i="4"/>
  <c r="I18" i="4" s="1"/>
  <c r="H26" i="4"/>
  <c r="G26" i="4"/>
  <c r="E26" i="4"/>
  <c r="D26" i="4"/>
  <c r="F60" i="4" l="1"/>
  <c r="I39" i="4"/>
  <c r="F39" i="4"/>
  <c r="I46" i="4"/>
  <c r="I60" i="4" s="1"/>
  <c r="I26" i="4"/>
  <c r="F26" i="4"/>
</calcChain>
</file>

<file path=xl/sharedStrings.xml><?xml version="1.0" encoding="utf-8"?>
<sst xmlns="http://schemas.openxmlformats.org/spreadsheetml/2006/main" count="223" uniqueCount="148">
  <si>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</si>
  <si>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</si>
  <si>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</si>
  <si>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</si>
  <si>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</si>
  <si>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</si>
  <si>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</si>
  <si>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</si>
  <si>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</si>
  <si>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</si>
  <si>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</si>
  <si>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</si>
  <si>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</si>
  <si>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</si>
  <si>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</si>
  <si>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</si>
  <si>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</si>
  <si>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</si>
  <si>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</si>
  <si>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</si>
  <si>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</si>
  <si>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</si>
  <si>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</si>
  <si>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</si>
  <si>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</si>
  <si>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</si>
  <si>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</si>
  <si>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</si>
  <si>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</si>
  <si>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</si>
  <si>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</si>
  <si>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</si>
  <si>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</si>
  <si>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</si>
  <si>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</si>
  <si>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</si>
  <si>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</si>
  <si>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</si>
  <si>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</si>
  <si>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</si>
  <si>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</si>
  <si>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</si>
  <si>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</si>
  <si>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</si>
  <si>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</si>
  <si>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</si>
  <si>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</si>
  <si>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</si>
  <si>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</si>
  <si>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</si>
  <si>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</si>
  <si>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</si>
  <si>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</si>
  <si>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</si>
  <si>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</si>
  <si>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</si>
  <si>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</si>
  <si>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</si>
  <si>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</si>
  <si>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</si>
  <si>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</si>
  <si>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</si>
  <si>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</si>
  <si>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</si>
  <si>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</si>
  <si>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</si>
  <si>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</si>
  <si>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</si>
  <si>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</si>
  <si>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</si>
  <si>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</si>
  <si>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</si>
  <si>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</si>
  <si>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</si>
  <si>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</si>
  <si>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</si>
  <si>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</si>
  <si>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</si>
  <si>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</si>
  <si>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</si>
  <si>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</si>
  <si>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</si>
  <si>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</si>
  <si>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</si>
  <si>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</si>
  <si>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</si>
  <si>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</si>
  <si>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</si>
  <si>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</si>
  <si>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</si>
  <si>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</si>
  <si>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</si>
  <si>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</si>
  <si>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</si>
  <si>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</si>
  <si>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</si>
  <si>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</si>
  <si>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</si>
  <si>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</si>
  <si>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</si>
  <si>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</si>
  <si>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</si>
  <si>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</si>
  <si>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</si>
  <si>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</si>
  <si>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</si>
  <si>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</si>
  <si>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</si>
  <si>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</si>
  <si>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</si>
  <si>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</si>
  <si>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</si>
  <si>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</si>
  <si>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</si>
  <si>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</si>
  <si>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</si>
  <si>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</si>
  <si>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</si>
  <si>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</si>
  <si>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</si>
  <si>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</si>
  <si>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</si>
  <si>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</si>
  <si>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</si>
  <si>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</si>
  <si>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</si>
  <si>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</si>
  <si>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</si>
  <si>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</si>
  <si>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</si>
  <si>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</si>
  <si>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</si>
  <si>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</si>
  <si>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</si>
  <si>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</si>
  <si>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INSTITUTO MUNICIPAL  DE PLANEACIÓN DE GUANAJUATO, GTO.
ESTADO ANALÍTICO DEL EJERCICIO DEL PRESUPUESTO DE EGRESOS
Clasificación por Objeto del Gasto (Capítulo y Concepto)
DEL 01 DE ENERO AL 31 DE DICIEMBRE DEL 2020</t>
  </si>
  <si>
    <t>ARQ. RAMON GONZÁLEZ FLORES</t>
  </si>
  <si>
    <t>C.P. MAGDALENA VARGAS SUÁREZ</t>
  </si>
  <si>
    <t>DIRECTOR GENERAL</t>
  </si>
  <si>
    <t>COORDINDORA ADMINISTRATIVA</t>
  </si>
  <si>
    <t>INSTITUTO MUNICIPAL DE PLANEACIÓN  DE GUANAJUATO,GTO.
ESTADO ANALÍTICO DEL EJERCICIO DEL PRESUPUESTO DE EGRESOS
Clasificación Económica (por Tipo de Gasto)
DEL 01 DE ENERO AL 31 DE DICIEMBRE DEL 2020</t>
  </si>
  <si>
    <t>COORDINADORA ADMINISTRATIVA</t>
  </si>
  <si>
    <t>INSTITUTO MUNICIPAL DE PLANEACIÓN DE GUANAJUATO, GTO.
ESTADO ANALÍTICO DEL EJERCICIO DEL PRESUPUESTO DE EGRESOS
Clasificación Administrativa
DEL 01 DE ENERO AL 31 DE DICIEMBRE DEL 2020</t>
  </si>
  <si>
    <t xml:space="preserve">DIRECTOR GENERAL </t>
  </si>
  <si>
    <t>INSTITUTO  MUNICIPAL DE PLANEACIÓN DE GUANAJUATO, GTO.
ESTADO ANALÍTICO DEL EJERCICIO DEL PRESUPUESTO DE EGRESOS
Clasificación Funcional (Finalidad y Función)
DEL 01 DE ENERO AL 31 DE DICIEMBRE DEL 2020</t>
  </si>
  <si>
    <t>INSTITUTO MUNICIPAL DE PLANEACIÓN</t>
  </si>
  <si>
    <t>Gobierno (Federal/Estatal/Municipal) de MUNICIPAL DE PLANEACIÓN DE GUANAJUATO, GTO.
Estado Analítico del Ejercicio del Presupuesto de Egresos
Clasificación Administrativa
DEL 1 ENERO AL 31 DE DICIEMBRE DEL 2020</t>
  </si>
  <si>
    <t>Sector Paraestatal del Gobierno (Federal/Estatal/Municipal) de INSTITUTO MUNICIPAL DE PLANEACIÓN DE GUANAJUATO, GTO.
Estado Analítico del Ejercicio del Presupuesto de Egresos
Clasificación Administrativa
DEL 1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</si>
</sst>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8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6" xfId="8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8" fillId="0" borderId="6" xfId="7" applyFont="1" applyBorder="1" applyAlignment="1" applyProtection="1">
      <alignment vertical="top"/>
      <protection locked="0"/>
    </xf>
    <xf numFmtId="0" fontId="6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left"/>
    </xf>
    <xf numFmtId="0" fontId="6" fillId="0" borderId="0" xfId="0" applyFont="1"/>
    <xf numFmtId="4" fontId="2" fillId="0" borderId="13" xfId="0" applyNumberFormat="1" applyFont="1" applyBorder="1" applyProtection="1">
      <protection locked="0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5" xfId="0" applyFont="1" applyBorder="1" applyProtection="1">
      <protection locked="0"/>
    </xf>
    <xf numFmtId="0" fontId="6" fillId="0" borderId="6" xfId="0" applyFont="1" applyBorder="1" applyAlignment="1" applyProtection="1">
      <alignment horizontal="left"/>
      <protection locked="0"/>
    </xf>
    <xf numFmtId="4" fontId="6" fillId="0" borderId="14" xfId="0" applyNumberFormat="1" applyFont="1" applyBorder="1" applyProtection="1"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0" fontId="6" fillId="0" borderId="12" xfId="8" applyFont="1" applyBorder="1" applyAlignment="1" applyProtection="1">
      <alignment horizontal="center" vertical="top" wrapText="1"/>
      <protection locked="0"/>
    </xf>
    <xf numFmtId="0" fontId="0" fillId="0" borderId="12" xfId="0" applyBorder="1" applyAlignment="1">
      <alignment vertical="top"/>
    </xf>
    <xf numFmtId="0" fontId="2" fillId="0" borderId="0" xfId="8" applyFont="1" applyAlignment="1" applyProtection="1">
      <alignment horizontal="center" vertical="top" wrapText="1"/>
      <protection locked="0"/>
    </xf>
    <xf numFmtId="0" fontId="0" fillId="0" borderId="0" xfId="0" applyAlignment="1">
      <alignment vertical="top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6" fillId="0" borderId="5" xfId="0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4" fontId="2" fillId="0" borderId="13" xfId="9" applyNumberFormat="1" applyFont="1" applyBorder="1" applyAlignment="1">
      <alignment horizontal="center" vertical="center" wrapText="1"/>
    </xf>
    <xf numFmtId="0" fontId="2" fillId="0" borderId="4" xfId="0" applyFont="1" applyBorder="1" applyProtection="1">
      <protection locked="0"/>
    </xf>
    <xf numFmtId="0" fontId="6" fillId="0" borderId="10" xfId="0" applyFont="1" applyBorder="1" applyAlignment="1" applyProtection="1">
      <alignment horizontal="left"/>
      <protection locked="0"/>
    </xf>
    <xf numFmtId="4" fontId="6" fillId="0" borderId="8" xfId="0" applyNumberFormat="1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9" xfId="0" applyFont="1" applyBorder="1" applyProtection="1"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47627</xdr:rowOff>
    </xdr:from>
    <xdr:to>
      <xdr:col>2</xdr:col>
      <xdr:colOff>1238250</xdr:colOff>
      <xdr:row>0</xdr:row>
      <xdr:rowOff>704851</xdr:rowOff>
    </xdr:to>
    <xdr:pic>
      <xdr:nvPicPr>
        <xdr:cNvPr id="3" name="Imagen 2" descr="C:\Users\AAP-IMPLANGTO\Desktop\hoja_membretada_implan.jpg">
          <a:extLst>
            <a:ext uri="{FF2B5EF4-FFF2-40B4-BE49-F238E27FC236}">
              <a16:creationId xmlns:a16="http://schemas.microsoft.com/office/drawing/2014/main" id="{05918DEC-47A1-456E-9D9B-50A8151F704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47627"/>
          <a:ext cx="1485900" cy="6572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142875</xdr:rowOff>
    </xdr:from>
    <xdr:to>
      <xdr:col>2</xdr:col>
      <xdr:colOff>1476375</xdr:colOff>
      <xdr:row>0</xdr:row>
      <xdr:rowOff>847725</xdr:rowOff>
    </xdr:to>
    <xdr:pic>
      <xdr:nvPicPr>
        <xdr:cNvPr id="2" name="Imagen 1" descr="C:\Users\AAP-IMPLANGTO\Desktop\hoja_membretada_implan.jpg">
          <a:extLst>
            <a:ext uri="{FF2B5EF4-FFF2-40B4-BE49-F238E27FC236}">
              <a16:creationId xmlns:a16="http://schemas.microsoft.com/office/drawing/2014/main" id="{23C56369-C477-46C4-BDF4-3E4B8D38783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42875"/>
          <a:ext cx="148590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66677</xdr:rowOff>
    </xdr:from>
    <xdr:to>
      <xdr:col>2</xdr:col>
      <xdr:colOff>1485900</xdr:colOff>
      <xdr:row>0</xdr:row>
      <xdr:rowOff>647700</xdr:rowOff>
    </xdr:to>
    <xdr:pic>
      <xdr:nvPicPr>
        <xdr:cNvPr id="2" name="Imagen 1" descr="C:\Users\AAP-IMPLANGTO\Desktop\hoja_membretada_implan.jpg">
          <a:extLst>
            <a:ext uri="{FF2B5EF4-FFF2-40B4-BE49-F238E27FC236}">
              <a16:creationId xmlns:a16="http://schemas.microsoft.com/office/drawing/2014/main" id="{E67F40B2-B7C9-40DA-BB73-FC38222A858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66677"/>
          <a:ext cx="1485900" cy="58102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28577</xdr:rowOff>
    </xdr:from>
    <xdr:to>
      <xdr:col>2</xdr:col>
      <xdr:colOff>1238250</xdr:colOff>
      <xdr:row>0</xdr:row>
      <xdr:rowOff>666751</xdr:rowOff>
    </xdr:to>
    <xdr:pic>
      <xdr:nvPicPr>
        <xdr:cNvPr id="2" name="Imagen 1" descr="C:\Users\AAP-IMPLANGTO\Desktop\hoja_membretada_implan.jpg">
          <a:extLst>
            <a:ext uri="{FF2B5EF4-FFF2-40B4-BE49-F238E27FC236}">
              <a16:creationId xmlns:a16="http://schemas.microsoft.com/office/drawing/2014/main" id="{385D1505-82C6-4A3D-9F32-6C4F3206CE7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28577"/>
          <a:ext cx="1485900" cy="6381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90"/>
  <sheetViews>
    <sheetView showGridLines="0" topLeftCell="A43" workbookViewId="0">
      <selection activeCell="E84" sqref="E84"/>
    </sheetView>
  </sheetViews>
  <sheetFormatPr baseColWidth="10" defaultRowHeight="11.25" x14ac:dyDescent="0.2"/>
  <cols>
    <col min="1" max="1" width="2.33203125" style="1" customWidth="1"/>
    <col min="2" max="2" width="5.83203125" style="1" customWidth="1"/>
    <col min="3" max="3" width="62.33203125" style="1" bestFit="1" customWidth="1"/>
    <col min="4" max="4" width="13.1640625" style="1" customWidth="1"/>
    <col min="5" max="5" width="16.1640625" style="1" customWidth="1"/>
    <col min="6" max="6" width="14" style="1" customWidth="1"/>
    <col min="7" max="7" width="12.83203125" style="1" customWidth="1"/>
    <col min="8" max="8" width="13.83203125" style="1" customWidth="1"/>
    <col min="9" max="9" width="14.6640625" style="1" customWidth="1"/>
    <col min="10" max="16384" width="12" style="1"/>
  </cols>
  <sheetData>
    <row r="1" spans="2:9" ht="59.25" customHeight="1" x14ac:dyDescent="0.2"/>
    <row r="2" spans="2:9" ht="50.1" customHeight="1" x14ac:dyDescent="0.2">
      <c r="B2" s="51" t="s">
        <v>135</v>
      </c>
      <c r="C2" s="52"/>
      <c r="D2" s="52"/>
      <c r="E2" s="52"/>
      <c r="F2" s="52"/>
      <c r="G2" s="52"/>
      <c r="H2" s="52"/>
      <c r="I2" s="53"/>
    </row>
    <row r="3" spans="2:9" x14ac:dyDescent="0.2">
      <c r="B3" s="60" t="s">
        <v>61</v>
      </c>
      <c r="C3" s="61"/>
      <c r="D3" s="51" t="s">
        <v>67</v>
      </c>
      <c r="E3" s="52"/>
      <c r="F3" s="52"/>
      <c r="G3" s="52"/>
      <c r="H3" s="53"/>
      <c r="I3" s="58" t="s">
        <v>66</v>
      </c>
    </row>
    <row r="4" spans="2:9" ht="24.95" customHeight="1" x14ac:dyDescent="0.2">
      <c r="B4" s="62"/>
      <c r="C4" s="63"/>
      <c r="D4" s="5" t="s">
        <v>62</v>
      </c>
      <c r="E4" s="5" t="s">
        <v>132</v>
      </c>
      <c r="F4" s="5" t="s">
        <v>63</v>
      </c>
      <c r="G4" s="5" t="s">
        <v>64</v>
      </c>
      <c r="H4" s="5" t="s">
        <v>65</v>
      </c>
      <c r="I4" s="59"/>
    </row>
    <row r="5" spans="2:9" x14ac:dyDescent="0.2">
      <c r="B5" s="64"/>
      <c r="C5" s="65"/>
      <c r="D5" s="6">
        <v>1</v>
      </c>
      <c r="E5" s="6">
        <v>2</v>
      </c>
      <c r="F5" s="6" t="s">
        <v>133</v>
      </c>
      <c r="G5" s="6">
        <v>4</v>
      </c>
      <c r="H5" s="6">
        <v>5</v>
      </c>
      <c r="I5" s="6" t="s">
        <v>134</v>
      </c>
    </row>
    <row r="6" spans="2:9" x14ac:dyDescent="0.2">
      <c r="B6" s="37" t="s">
        <v>68</v>
      </c>
      <c r="C6" s="38"/>
      <c r="D6" s="39">
        <f>SUM(D7:D13)</f>
        <v>6257126.25</v>
      </c>
      <c r="E6" s="39">
        <f>SUM(E7:E13)</f>
        <v>0</v>
      </c>
      <c r="F6" s="39">
        <f>D6+E6</f>
        <v>6257126.25</v>
      </c>
      <c r="G6" s="39">
        <f>SUM(G7:G13)</f>
        <v>6257126.25</v>
      </c>
      <c r="H6" s="39">
        <f>SUM(H7:H13)</f>
        <v>6234281.9199999999</v>
      </c>
      <c r="I6" s="39">
        <f>F6-G6</f>
        <v>0</v>
      </c>
    </row>
    <row r="7" spans="2:9" x14ac:dyDescent="0.2">
      <c r="B7" s="27">
        <v>1100</v>
      </c>
      <c r="C7" s="40" t="s">
        <v>77</v>
      </c>
      <c r="D7" s="28">
        <v>1408874.7</v>
      </c>
      <c r="E7" s="28">
        <v>0</v>
      </c>
      <c r="F7" s="28">
        <f t="shared" ref="F7:F70" si="0">D7+E7</f>
        <v>1408874.7</v>
      </c>
      <c r="G7" s="28">
        <v>1408874.7</v>
      </c>
      <c r="H7" s="28">
        <v>1407916.86</v>
      </c>
      <c r="I7" s="28">
        <f t="shared" ref="I7:I70" si="1">F7-G7</f>
        <v>0</v>
      </c>
    </row>
    <row r="8" spans="2:9" x14ac:dyDescent="0.2">
      <c r="B8" s="27">
        <v>1200</v>
      </c>
      <c r="C8" s="40" t="s">
        <v>78</v>
      </c>
      <c r="D8" s="28">
        <v>1575030.86</v>
      </c>
      <c r="E8" s="28">
        <v>0</v>
      </c>
      <c r="F8" s="28">
        <f t="shared" si="0"/>
        <v>1575030.86</v>
      </c>
      <c r="G8" s="28">
        <v>1575030.86</v>
      </c>
      <c r="H8" s="28">
        <v>1570107.07</v>
      </c>
      <c r="I8" s="28">
        <f t="shared" si="1"/>
        <v>0</v>
      </c>
    </row>
    <row r="9" spans="2:9" x14ac:dyDescent="0.2">
      <c r="B9" s="27">
        <v>1300</v>
      </c>
      <c r="C9" s="40" t="s">
        <v>79</v>
      </c>
      <c r="D9" s="28">
        <v>446204.4</v>
      </c>
      <c r="E9" s="28">
        <v>0</v>
      </c>
      <c r="F9" s="28">
        <f t="shared" si="0"/>
        <v>446204.4</v>
      </c>
      <c r="G9" s="28">
        <v>446204.4</v>
      </c>
      <c r="H9" s="28">
        <v>442548.96</v>
      </c>
      <c r="I9" s="28">
        <f t="shared" si="1"/>
        <v>0</v>
      </c>
    </row>
    <row r="10" spans="2:9" x14ac:dyDescent="0.2">
      <c r="B10" s="27">
        <v>1400</v>
      </c>
      <c r="C10" s="40" t="s">
        <v>35</v>
      </c>
      <c r="D10" s="28">
        <v>1019181.35</v>
      </c>
      <c r="E10" s="28">
        <v>0</v>
      </c>
      <c r="F10" s="28">
        <f t="shared" si="0"/>
        <v>1019181.35</v>
      </c>
      <c r="G10" s="28">
        <v>1019181.35</v>
      </c>
      <c r="H10" s="28">
        <v>1019181.35</v>
      </c>
      <c r="I10" s="28">
        <f t="shared" si="1"/>
        <v>0</v>
      </c>
    </row>
    <row r="11" spans="2:9" x14ac:dyDescent="0.2">
      <c r="B11" s="27">
        <v>1500</v>
      </c>
      <c r="C11" s="40" t="s">
        <v>80</v>
      </c>
      <c r="D11" s="28">
        <v>1807834.94</v>
      </c>
      <c r="E11" s="28">
        <v>0</v>
      </c>
      <c r="F11" s="28">
        <f t="shared" si="0"/>
        <v>1807834.94</v>
      </c>
      <c r="G11" s="28">
        <v>1807834.94</v>
      </c>
      <c r="H11" s="28">
        <v>1794527.68</v>
      </c>
      <c r="I11" s="28">
        <f t="shared" si="1"/>
        <v>0</v>
      </c>
    </row>
    <row r="12" spans="2:9" x14ac:dyDescent="0.2">
      <c r="B12" s="27">
        <v>1600</v>
      </c>
      <c r="C12" s="40" t="s">
        <v>36</v>
      </c>
      <c r="D12" s="28">
        <v>0</v>
      </c>
      <c r="E12" s="28">
        <v>0</v>
      </c>
      <c r="F12" s="28">
        <f t="shared" si="0"/>
        <v>0</v>
      </c>
      <c r="G12" s="28">
        <v>0</v>
      </c>
      <c r="H12" s="28">
        <v>0</v>
      </c>
      <c r="I12" s="28">
        <f t="shared" si="1"/>
        <v>0</v>
      </c>
    </row>
    <row r="13" spans="2:9" x14ac:dyDescent="0.2">
      <c r="B13" s="27">
        <v>1700</v>
      </c>
      <c r="C13" s="40" t="s">
        <v>81</v>
      </c>
      <c r="D13" s="28">
        <v>0</v>
      </c>
      <c r="E13" s="28">
        <v>0</v>
      </c>
      <c r="F13" s="28">
        <f t="shared" si="0"/>
        <v>0</v>
      </c>
      <c r="G13" s="28">
        <v>0</v>
      </c>
      <c r="H13" s="28">
        <v>0</v>
      </c>
      <c r="I13" s="28">
        <f t="shared" si="1"/>
        <v>0</v>
      </c>
    </row>
    <row r="14" spans="2:9" x14ac:dyDescent="0.2">
      <c r="B14" s="37" t="s">
        <v>69</v>
      </c>
      <c r="C14" s="38"/>
      <c r="D14" s="28">
        <f>SUM(D15:D23)</f>
        <v>246924.41</v>
      </c>
      <c r="E14" s="28">
        <f>SUM(E15:E23)</f>
        <v>132941.39000000001</v>
      </c>
      <c r="F14" s="28">
        <f t="shared" si="0"/>
        <v>379865.80000000005</v>
      </c>
      <c r="G14" s="28">
        <f>SUM(G15:G23)</f>
        <v>353048.30000000005</v>
      </c>
      <c r="H14" s="28">
        <f>SUM(H15:H23)</f>
        <v>294746.91000000003</v>
      </c>
      <c r="I14" s="28">
        <f t="shared" si="1"/>
        <v>26817.5</v>
      </c>
    </row>
    <row r="15" spans="2:9" x14ac:dyDescent="0.2">
      <c r="B15" s="27">
        <v>2100</v>
      </c>
      <c r="C15" s="40" t="s">
        <v>82</v>
      </c>
      <c r="D15" s="28">
        <v>137924.41</v>
      </c>
      <c r="E15" s="28">
        <v>108301.39</v>
      </c>
      <c r="F15" s="28">
        <f t="shared" si="0"/>
        <v>246225.8</v>
      </c>
      <c r="G15" s="28">
        <v>244967.42</v>
      </c>
      <c r="H15" s="28">
        <v>186666.03</v>
      </c>
      <c r="I15" s="28">
        <f t="shared" si="1"/>
        <v>1258.3799999999756</v>
      </c>
    </row>
    <row r="16" spans="2:9" x14ac:dyDescent="0.2">
      <c r="B16" s="27">
        <v>2200</v>
      </c>
      <c r="C16" s="40" t="s">
        <v>83</v>
      </c>
      <c r="D16" s="28">
        <v>43000</v>
      </c>
      <c r="E16" s="28">
        <v>0</v>
      </c>
      <c r="F16" s="28">
        <f t="shared" si="0"/>
        <v>43000</v>
      </c>
      <c r="G16" s="28">
        <v>39692.61</v>
      </c>
      <c r="H16" s="28">
        <v>39692.61</v>
      </c>
      <c r="I16" s="28">
        <f t="shared" si="1"/>
        <v>3307.3899999999994</v>
      </c>
    </row>
    <row r="17" spans="2:9" x14ac:dyDescent="0.2">
      <c r="B17" s="27">
        <v>2300</v>
      </c>
      <c r="C17" s="40" t="s">
        <v>84</v>
      </c>
      <c r="D17" s="28">
        <v>0</v>
      </c>
      <c r="E17" s="28">
        <v>0</v>
      </c>
      <c r="F17" s="28">
        <f t="shared" si="0"/>
        <v>0</v>
      </c>
      <c r="G17" s="28">
        <v>0</v>
      </c>
      <c r="H17" s="28">
        <v>0</v>
      </c>
      <c r="I17" s="28">
        <f t="shared" si="1"/>
        <v>0</v>
      </c>
    </row>
    <row r="18" spans="2:9" x14ac:dyDescent="0.2">
      <c r="B18" s="27">
        <v>2400</v>
      </c>
      <c r="C18" s="40" t="s">
        <v>85</v>
      </c>
      <c r="D18" s="28">
        <v>8000</v>
      </c>
      <c r="E18" s="28">
        <v>0</v>
      </c>
      <c r="F18" s="28">
        <f t="shared" si="0"/>
        <v>8000</v>
      </c>
      <c r="G18" s="28">
        <v>7265.45</v>
      </c>
      <c r="H18" s="28">
        <v>7265.45</v>
      </c>
      <c r="I18" s="28">
        <f t="shared" si="1"/>
        <v>734.55000000000018</v>
      </c>
    </row>
    <row r="19" spans="2:9" x14ac:dyDescent="0.2">
      <c r="B19" s="27">
        <v>2500</v>
      </c>
      <c r="C19" s="40" t="s">
        <v>86</v>
      </c>
      <c r="D19" s="28">
        <v>5000</v>
      </c>
      <c r="E19" s="28">
        <v>5000</v>
      </c>
      <c r="F19" s="28">
        <f t="shared" si="0"/>
        <v>10000</v>
      </c>
      <c r="G19" s="28">
        <v>5059</v>
      </c>
      <c r="H19" s="28">
        <v>5059</v>
      </c>
      <c r="I19" s="28">
        <f t="shared" si="1"/>
        <v>4941</v>
      </c>
    </row>
    <row r="20" spans="2:9" x14ac:dyDescent="0.2">
      <c r="B20" s="27">
        <v>2600</v>
      </c>
      <c r="C20" s="40" t="s">
        <v>87</v>
      </c>
      <c r="D20" s="28">
        <v>32000</v>
      </c>
      <c r="E20" s="28">
        <v>-10000</v>
      </c>
      <c r="F20" s="28">
        <f t="shared" si="0"/>
        <v>22000</v>
      </c>
      <c r="G20" s="28">
        <v>22000</v>
      </c>
      <c r="H20" s="28">
        <v>22000</v>
      </c>
      <c r="I20" s="28">
        <f t="shared" si="1"/>
        <v>0</v>
      </c>
    </row>
    <row r="21" spans="2:9" x14ac:dyDescent="0.2">
      <c r="B21" s="27">
        <v>2700</v>
      </c>
      <c r="C21" s="40" t="s">
        <v>88</v>
      </c>
      <c r="D21" s="28">
        <v>5000</v>
      </c>
      <c r="E21" s="28">
        <v>24640</v>
      </c>
      <c r="F21" s="28">
        <f t="shared" si="0"/>
        <v>29640</v>
      </c>
      <c r="G21" s="28">
        <v>14021.13</v>
      </c>
      <c r="H21" s="28">
        <v>14021.13</v>
      </c>
      <c r="I21" s="28">
        <f t="shared" si="1"/>
        <v>15618.87</v>
      </c>
    </row>
    <row r="22" spans="2:9" x14ac:dyDescent="0.2">
      <c r="B22" s="27">
        <v>2800</v>
      </c>
      <c r="C22" s="40" t="s">
        <v>89</v>
      </c>
      <c r="D22" s="28">
        <v>0</v>
      </c>
      <c r="E22" s="28">
        <v>0</v>
      </c>
      <c r="F22" s="28">
        <f t="shared" si="0"/>
        <v>0</v>
      </c>
      <c r="G22" s="28">
        <v>0</v>
      </c>
      <c r="H22" s="28">
        <v>0</v>
      </c>
      <c r="I22" s="28">
        <f t="shared" si="1"/>
        <v>0</v>
      </c>
    </row>
    <row r="23" spans="2:9" x14ac:dyDescent="0.2">
      <c r="B23" s="27">
        <v>2900</v>
      </c>
      <c r="C23" s="40" t="s">
        <v>90</v>
      </c>
      <c r="D23" s="28">
        <v>16000</v>
      </c>
      <c r="E23" s="28">
        <v>5000</v>
      </c>
      <c r="F23" s="28">
        <f t="shared" si="0"/>
        <v>21000</v>
      </c>
      <c r="G23" s="28">
        <v>20042.689999999999</v>
      </c>
      <c r="H23" s="28">
        <v>20042.689999999999</v>
      </c>
      <c r="I23" s="28">
        <f t="shared" si="1"/>
        <v>957.31000000000131</v>
      </c>
    </row>
    <row r="24" spans="2:9" x14ac:dyDescent="0.2">
      <c r="B24" s="37" t="s">
        <v>70</v>
      </c>
      <c r="C24" s="38"/>
      <c r="D24" s="28">
        <f>SUM(D25:D33)</f>
        <v>607840.34</v>
      </c>
      <c r="E24" s="28">
        <f>SUM(E25:E33)</f>
        <v>-29400</v>
      </c>
      <c r="F24" s="28">
        <f t="shared" si="0"/>
        <v>578440.34</v>
      </c>
      <c r="G24" s="28">
        <f>SUM(G25:G33)</f>
        <v>567803.21</v>
      </c>
      <c r="H24" s="28">
        <f>SUM(H25:H33)</f>
        <v>462128.88999999996</v>
      </c>
      <c r="I24" s="28">
        <f t="shared" si="1"/>
        <v>10637.130000000005</v>
      </c>
    </row>
    <row r="25" spans="2:9" x14ac:dyDescent="0.2">
      <c r="B25" s="27">
        <v>3100</v>
      </c>
      <c r="C25" s="40" t="s">
        <v>91</v>
      </c>
      <c r="D25" s="28">
        <v>122209.60000000001</v>
      </c>
      <c r="E25" s="28">
        <v>0</v>
      </c>
      <c r="F25" s="28">
        <f t="shared" si="0"/>
        <v>122209.60000000001</v>
      </c>
      <c r="G25" s="28">
        <v>120647.6</v>
      </c>
      <c r="H25" s="28">
        <v>120647.6</v>
      </c>
      <c r="I25" s="28">
        <f t="shared" si="1"/>
        <v>1562</v>
      </c>
    </row>
    <row r="26" spans="2:9" x14ac:dyDescent="0.2">
      <c r="B26" s="27">
        <v>3200</v>
      </c>
      <c r="C26" s="40" t="s">
        <v>92</v>
      </c>
      <c r="D26" s="28">
        <v>179000</v>
      </c>
      <c r="E26" s="28">
        <v>-5000</v>
      </c>
      <c r="F26" s="28">
        <f t="shared" si="0"/>
        <v>174000</v>
      </c>
      <c r="G26" s="28">
        <v>174000</v>
      </c>
      <c r="H26" s="28">
        <v>174000</v>
      </c>
      <c r="I26" s="28">
        <f t="shared" si="1"/>
        <v>0</v>
      </c>
    </row>
    <row r="27" spans="2:9" x14ac:dyDescent="0.2">
      <c r="B27" s="27">
        <v>3300</v>
      </c>
      <c r="C27" s="40" t="s">
        <v>93</v>
      </c>
      <c r="D27" s="28">
        <v>35000</v>
      </c>
      <c r="E27" s="28">
        <v>45240</v>
      </c>
      <c r="F27" s="28">
        <f t="shared" si="0"/>
        <v>80240</v>
      </c>
      <c r="G27" s="28">
        <v>78969.8</v>
      </c>
      <c r="H27" s="28">
        <v>78969.8</v>
      </c>
      <c r="I27" s="28">
        <f t="shared" si="1"/>
        <v>1270.1999999999971</v>
      </c>
    </row>
    <row r="28" spans="2:9" x14ac:dyDescent="0.2">
      <c r="B28" s="27">
        <v>3400</v>
      </c>
      <c r="C28" s="40" t="s">
        <v>94</v>
      </c>
      <c r="D28" s="28">
        <v>75000</v>
      </c>
      <c r="E28" s="28">
        <v>-47807.199999999997</v>
      </c>
      <c r="F28" s="28">
        <f t="shared" si="0"/>
        <v>27192.800000000003</v>
      </c>
      <c r="G28" s="28">
        <v>25489.360000000001</v>
      </c>
      <c r="H28" s="28">
        <v>25489.360000000001</v>
      </c>
      <c r="I28" s="28">
        <f t="shared" si="1"/>
        <v>1703.4400000000023</v>
      </c>
    </row>
    <row r="29" spans="2:9" x14ac:dyDescent="0.2">
      <c r="B29" s="27">
        <v>3500</v>
      </c>
      <c r="C29" s="40" t="s">
        <v>95</v>
      </c>
      <c r="D29" s="28">
        <v>75000</v>
      </c>
      <c r="E29" s="28">
        <v>9016.4</v>
      </c>
      <c r="F29" s="28">
        <f t="shared" si="0"/>
        <v>84016.4</v>
      </c>
      <c r="G29" s="28">
        <v>79856.850000000006</v>
      </c>
      <c r="H29" s="28">
        <v>53547.88</v>
      </c>
      <c r="I29" s="28">
        <f t="shared" si="1"/>
        <v>4159.5499999999884</v>
      </c>
    </row>
    <row r="30" spans="2:9" x14ac:dyDescent="0.2">
      <c r="B30" s="27">
        <v>3600</v>
      </c>
      <c r="C30" s="40" t="s">
        <v>96</v>
      </c>
      <c r="D30" s="28">
        <v>20000</v>
      </c>
      <c r="E30" s="28">
        <v>-19849.2</v>
      </c>
      <c r="F30" s="28">
        <f t="shared" si="0"/>
        <v>150.79999999999927</v>
      </c>
      <c r="G30" s="28">
        <v>150.80000000000001</v>
      </c>
      <c r="H30" s="28">
        <v>150.80000000000001</v>
      </c>
      <c r="I30" s="28">
        <f t="shared" si="1"/>
        <v>-7.3896444519050419E-13</v>
      </c>
    </row>
    <row r="31" spans="2:9" x14ac:dyDescent="0.2">
      <c r="B31" s="27">
        <v>3700</v>
      </c>
      <c r="C31" s="40" t="s">
        <v>97</v>
      </c>
      <c r="D31" s="28">
        <v>17000</v>
      </c>
      <c r="E31" s="28">
        <v>-6000</v>
      </c>
      <c r="F31" s="28">
        <f t="shared" si="0"/>
        <v>11000</v>
      </c>
      <c r="G31" s="28">
        <v>9126.68</v>
      </c>
      <c r="H31" s="28">
        <v>9126.68</v>
      </c>
      <c r="I31" s="28">
        <f t="shared" si="1"/>
        <v>1873.3199999999997</v>
      </c>
    </row>
    <row r="32" spans="2:9" x14ac:dyDescent="0.2">
      <c r="B32" s="27">
        <v>3800</v>
      </c>
      <c r="C32" s="40" t="s">
        <v>98</v>
      </c>
      <c r="D32" s="28">
        <v>5000</v>
      </c>
      <c r="E32" s="28">
        <v>-5000</v>
      </c>
      <c r="F32" s="28">
        <f t="shared" si="0"/>
        <v>0</v>
      </c>
      <c r="G32" s="28">
        <v>0</v>
      </c>
      <c r="H32" s="28">
        <v>0</v>
      </c>
      <c r="I32" s="28">
        <f t="shared" si="1"/>
        <v>0</v>
      </c>
    </row>
    <row r="33" spans="2:9" x14ac:dyDescent="0.2">
      <c r="B33" s="27">
        <v>3900</v>
      </c>
      <c r="C33" s="40" t="s">
        <v>19</v>
      </c>
      <c r="D33" s="28">
        <v>79630.740000000005</v>
      </c>
      <c r="E33" s="28">
        <v>0</v>
      </c>
      <c r="F33" s="28">
        <f t="shared" si="0"/>
        <v>79630.740000000005</v>
      </c>
      <c r="G33" s="28">
        <v>79562.12</v>
      </c>
      <c r="H33" s="28">
        <v>196.77</v>
      </c>
      <c r="I33" s="28">
        <f t="shared" si="1"/>
        <v>68.620000000009895</v>
      </c>
    </row>
    <row r="34" spans="2:9" x14ac:dyDescent="0.2">
      <c r="B34" s="37" t="s">
        <v>71</v>
      </c>
      <c r="C34" s="38"/>
      <c r="D34" s="28">
        <f>SUM(D35:D43)</f>
        <v>0</v>
      </c>
      <c r="E34" s="28">
        <f>SUM(E35:E43)</f>
        <v>0</v>
      </c>
      <c r="F34" s="28">
        <f t="shared" si="0"/>
        <v>0</v>
      </c>
      <c r="G34" s="28">
        <f>SUM(G35:G43)</f>
        <v>0</v>
      </c>
      <c r="H34" s="28">
        <f>SUM(H35:H43)</f>
        <v>0</v>
      </c>
      <c r="I34" s="28">
        <f t="shared" si="1"/>
        <v>0</v>
      </c>
    </row>
    <row r="35" spans="2:9" x14ac:dyDescent="0.2">
      <c r="B35" s="27">
        <v>4100</v>
      </c>
      <c r="C35" s="40" t="s">
        <v>99</v>
      </c>
      <c r="D35" s="28">
        <v>0</v>
      </c>
      <c r="E35" s="28">
        <v>0</v>
      </c>
      <c r="F35" s="28">
        <f t="shared" si="0"/>
        <v>0</v>
      </c>
      <c r="G35" s="28">
        <v>0</v>
      </c>
      <c r="H35" s="28">
        <v>0</v>
      </c>
      <c r="I35" s="28">
        <f t="shared" si="1"/>
        <v>0</v>
      </c>
    </row>
    <row r="36" spans="2:9" x14ac:dyDescent="0.2">
      <c r="B36" s="27">
        <v>4200</v>
      </c>
      <c r="C36" s="40" t="s">
        <v>100</v>
      </c>
      <c r="D36" s="28">
        <v>0</v>
      </c>
      <c r="E36" s="28">
        <v>0</v>
      </c>
      <c r="F36" s="28">
        <f t="shared" si="0"/>
        <v>0</v>
      </c>
      <c r="G36" s="28">
        <v>0</v>
      </c>
      <c r="H36" s="28">
        <v>0</v>
      </c>
      <c r="I36" s="28">
        <f t="shared" si="1"/>
        <v>0</v>
      </c>
    </row>
    <row r="37" spans="2:9" x14ac:dyDescent="0.2">
      <c r="B37" s="27">
        <v>4300</v>
      </c>
      <c r="C37" s="40" t="s">
        <v>101</v>
      </c>
      <c r="D37" s="28">
        <v>0</v>
      </c>
      <c r="E37" s="28">
        <v>0</v>
      </c>
      <c r="F37" s="28">
        <f t="shared" si="0"/>
        <v>0</v>
      </c>
      <c r="G37" s="28">
        <v>0</v>
      </c>
      <c r="H37" s="28">
        <v>0</v>
      </c>
      <c r="I37" s="28">
        <f t="shared" si="1"/>
        <v>0</v>
      </c>
    </row>
    <row r="38" spans="2:9" x14ac:dyDescent="0.2">
      <c r="B38" s="27">
        <v>4400</v>
      </c>
      <c r="C38" s="40" t="s">
        <v>102</v>
      </c>
      <c r="D38" s="28">
        <v>0</v>
      </c>
      <c r="E38" s="28">
        <v>0</v>
      </c>
      <c r="F38" s="28">
        <f t="shared" si="0"/>
        <v>0</v>
      </c>
      <c r="G38" s="28">
        <v>0</v>
      </c>
      <c r="H38" s="28">
        <v>0</v>
      </c>
      <c r="I38" s="28">
        <f t="shared" si="1"/>
        <v>0</v>
      </c>
    </row>
    <row r="39" spans="2:9" x14ac:dyDescent="0.2">
      <c r="B39" s="27">
        <v>4500</v>
      </c>
      <c r="C39" s="40" t="s">
        <v>41</v>
      </c>
      <c r="D39" s="28">
        <v>0</v>
      </c>
      <c r="E39" s="28">
        <v>0</v>
      </c>
      <c r="F39" s="28">
        <f t="shared" si="0"/>
        <v>0</v>
      </c>
      <c r="G39" s="28">
        <v>0</v>
      </c>
      <c r="H39" s="28">
        <v>0</v>
      </c>
      <c r="I39" s="28">
        <f t="shared" si="1"/>
        <v>0</v>
      </c>
    </row>
    <row r="40" spans="2:9" x14ac:dyDescent="0.2">
      <c r="B40" s="27">
        <v>4600</v>
      </c>
      <c r="C40" s="40" t="s">
        <v>103</v>
      </c>
      <c r="D40" s="28">
        <v>0</v>
      </c>
      <c r="E40" s="28">
        <v>0</v>
      </c>
      <c r="F40" s="28">
        <f t="shared" si="0"/>
        <v>0</v>
      </c>
      <c r="G40" s="28">
        <v>0</v>
      </c>
      <c r="H40" s="28">
        <v>0</v>
      </c>
      <c r="I40" s="28">
        <f t="shared" si="1"/>
        <v>0</v>
      </c>
    </row>
    <row r="41" spans="2:9" x14ac:dyDescent="0.2">
      <c r="B41" s="27">
        <v>4700</v>
      </c>
      <c r="C41" s="40" t="s">
        <v>104</v>
      </c>
      <c r="D41" s="28">
        <v>0</v>
      </c>
      <c r="E41" s="28">
        <v>0</v>
      </c>
      <c r="F41" s="28">
        <f t="shared" si="0"/>
        <v>0</v>
      </c>
      <c r="G41" s="28">
        <v>0</v>
      </c>
      <c r="H41" s="28">
        <v>0</v>
      </c>
      <c r="I41" s="28">
        <f t="shared" si="1"/>
        <v>0</v>
      </c>
    </row>
    <row r="42" spans="2:9" x14ac:dyDescent="0.2">
      <c r="B42" s="27">
        <v>4800</v>
      </c>
      <c r="C42" s="40" t="s">
        <v>37</v>
      </c>
      <c r="D42" s="28">
        <v>0</v>
      </c>
      <c r="E42" s="28">
        <v>0</v>
      </c>
      <c r="F42" s="28">
        <f t="shared" si="0"/>
        <v>0</v>
      </c>
      <c r="G42" s="28">
        <v>0</v>
      </c>
      <c r="H42" s="28">
        <v>0</v>
      </c>
      <c r="I42" s="28">
        <f t="shared" si="1"/>
        <v>0</v>
      </c>
    </row>
    <row r="43" spans="2:9" x14ac:dyDescent="0.2">
      <c r="B43" s="27">
        <v>4900</v>
      </c>
      <c r="C43" s="40" t="s">
        <v>105</v>
      </c>
      <c r="D43" s="28">
        <v>0</v>
      </c>
      <c r="E43" s="28">
        <v>0</v>
      </c>
      <c r="F43" s="28">
        <f t="shared" si="0"/>
        <v>0</v>
      </c>
      <c r="G43" s="28">
        <v>0</v>
      </c>
      <c r="H43" s="28">
        <v>0</v>
      </c>
      <c r="I43" s="28">
        <f t="shared" si="1"/>
        <v>0</v>
      </c>
    </row>
    <row r="44" spans="2:9" x14ac:dyDescent="0.2">
      <c r="B44" s="37" t="s">
        <v>72</v>
      </c>
      <c r="C44" s="38"/>
      <c r="D44" s="28">
        <f>SUM(D45:D53)</f>
        <v>0</v>
      </c>
      <c r="E44" s="28">
        <f>SUM(E45:E53)</f>
        <v>433123.79000000004</v>
      </c>
      <c r="F44" s="28">
        <f t="shared" si="0"/>
        <v>433123.79000000004</v>
      </c>
      <c r="G44" s="28">
        <f>SUM(G45:G53)</f>
        <v>433040.86</v>
      </c>
      <c r="H44" s="28">
        <f>SUM(H45:H53)</f>
        <v>399239.99</v>
      </c>
      <c r="I44" s="28">
        <f t="shared" si="1"/>
        <v>82.930000000051223</v>
      </c>
    </row>
    <row r="45" spans="2:9" x14ac:dyDescent="0.2">
      <c r="B45" s="27">
        <v>5100</v>
      </c>
      <c r="C45" s="40" t="s">
        <v>106</v>
      </c>
      <c r="D45" s="28">
        <v>0</v>
      </c>
      <c r="E45" s="28">
        <v>210643.79</v>
      </c>
      <c r="F45" s="28">
        <f t="shared" si="0"/>
        <v>210643.79</v>
      </c>
      <c r="G45" s="28">
        <v>210560.86</v>
      </c>
      <c r="H45" s="28">
        <v>176759.99</v>
      </c>
      <c r="I45" s="28">
        <f t="shared" si="1"/>
        <v>82.930000000022119</v>
      </c>
    </row>
    <row r="46" spans="2:9" x14ac:dyDescent="0.2">
      <c r="B46" s="27">
        <v>5200</v>
      </c>
      <c r="C46" s="40" t="s">
        <v>107</v>
      </c>
      <c r="D46" s="28">
        <v>0</v>
      </c>
      <c r="E46" s="28">
        <v>0</v>
      </c>
      <c r="F46" s="28">
        <f t="shared" si="0"/>
        <v>0</v>
      </c>
      <c r="G46" s="28">
        <v>0</v>
      </c>
      <c r="H46" s="28">
        <v>0</v>
      </c>
      <c r="I46" s="28">
        <f t="shared" si="1"/>
        <v>0</v>
      </c>
    </row>
    <row r="47" spans="2:9" x14ac:dyDescent="0.2">
      <c r="B47" s="27">
        <v>5300</v>
      </c>
      <c r="C47" s="40" t="s">
        <v>108</v>
      </c>
      <c r="D47" s="28">
        <v>0</v>
      </c>
      <c r="E47" s="28">
        <v>0</v>
      </c>
      <c r="F47" s="28">
        <f t="shared" si="0"/>
        <v>0</v>
      </c>
      <c r="G47" s="28">
        <v>0</v>
      </c>
      <c r="H47" s="28">
        <v>0</v>
      </c>
      <c r="I47" s="28">
        <f t="shared" si="1"/>
        <v>0</v>
      </c>
    </row>
    <row r="48" spans="2:9" x14ac:dyDescent="0.2">
      <c r="B48" s="27">
        <v>5400</v>
      </c>
      <c r="C48" s="40" t="s">
        <v>109</v>
      </c>
      <c r="D48" s="28">
        <v>0</v>
      </c>
      <c r="E48" s="28">
        <v>0</v>
      </c>
      <c r="F48" s="28">
        <f t="shared" si="0"/>
        <v>0</v>
      </c>
      <c r="G48" s="28">
        <v>0</v>
      </c>
      <c r="H48" s="28">
        <v>0</v>
      </c>
      <c r="I48" s="28">
        <f t="shared" si="1"/>
        <v>0</v>
      </c>
    </row>
    <row r="49" spans="2:9" x14ac:dyDescent="0.2">
      <c r="B49" s="27">
        <v>5500</v>
      </c>
      <c r="C49" s="40" t="s">
        <v>110</v>
      </c>
      <c r="D49" s="28">
        <v>0</v>
      </c>
      <c r="E49" s="28">
        <v>0</v>
      </c>
      <c r="F49" s="28">
        <f t="shared" si="0"/>
        <v>0</v>
      </c>
      <c r="G49" s="28">
        <v>0</v>
      </c>
      <c r="H49" s="28">
        <v>0</v>
      </c>
      <c r="I49" s="28">
        <f t="shared" si="1"/>
        <v>0</v>
      </c>
    </row>
    <row r="50" spans="2:9" x14ac:dyDescent="0.2">
      <c r="B50" s="27">
        <v>5600</v>
      </c>
      <c r="C50" s="40" t="s">
        <v>111</v>
      </c>
      <c r="D50" s="28">
        <v>0</v>
      </c>
      <c r="E50" s="28">
        <v>222480</v>
      </c>
      <c r="F50" s="28">
        <f t="shared" si="0"/>
        <v>222480</v>
      </c>
      <c r="G50" s="28">
        <v>222480</v>
      </c>
      <c r="H50" s="28">
        <v>222480</v>
      </c>
      <c r="I50" s="28">
        <f t="shared" si="1"/>
        <v>0</v>
      </c>
    </row>
    <row r="51" spans="2:9" x14ac:dyDescent="0.2">
      <c r="B51" s="27">
        <v>5700</v>
      </c>
      <c r="C51" s="40" t="s">
        <v>112</v>
      </c>
      <c r="D51" s="28">
        <v>0</v>
      </c>
      <c r="E51" s="28">
        <v>0</v>
      </c>
      <c r="F51" s="28">
        <f t="shared" si="0"/>
        <v>0</v>
      </c>
      <c r="G51" s="28">
        <v>0</v>
      </c>
      <c r="H51" s="28">
        <v>0</v>
      </c>
      <c r="I51" s="28">
        <f t="shared" si="1"/>
        <v>0</v>
      </c>
    </row>
    <row r="52" spans="2:9" x14ac:dyDescent="0.2">
      <c r="B52" s="27">
        <v>5800</v>
      </c>
      <c r="C52" s="40" t="s">
        <v>113</v>
      </c>
      <c r="D52" s="28">
        <v>0</v>
      </c>
      <c r="E52" s="28">
        <v>0</v>
      </c>
      <c r="F52" s="28">
        <f t="shared" si="0"/>
        <v>0</v>
      </c>
      <c r="G52" s="28">
        <v>0</v>
      </c>
      <c r="H52" s="28">
        <v>0</v>
      </c>
      <c r="I52" s="28">
        <f t="shared" si="1"/>
        <v>0</v>
      </c>
    </row>
    <row r="53" spans="2:9" x14ac:dyDescent="0.2">
      <c r="B53" s="27">
        <v>5900</v>
      </c>
      <c r="C53" s="40" t="s">
        <v>114</v>
      </c>
      <c r="D53" s="28">
        <v>0</v>
      </c>
      <c r="E53" s="28">
        <v>0</v>
      </c>
      <c r="F53" s="28">
        <f t="shared" si="0"/>
        <v>0</v>
      </c>
      <c r="G53" s="28">
        <v>0</v>
      </c>
      <c r="H53" s="28">
        <v>0</v>
      </c>
      <c r="I53" s="28">
        <f t="shared" si="1"/>
        <v>0</v>
      </c>
    </row>
    <row r="54" spans="2:9" x14ac:dyDescent="0.2">
      <c r="B54" s="37" t="s">
        <v>73</v>
      </c>
      <c r="C54" s="38"/>
      <c r="D54" s="28">
        <f>SUM(D55:D57)</f>
        <v>0</v>
      </c>
      <c r="E54" s="28">
        <f>SUM(E55:E57)</f>
        <v>0</v>
      </c>
      <c r="F54" s="28">
        <f t="shared" si="0"/>
        <v>0</v>
      </c>
      <c r="G54" s="28">
        <f>SUM(G55:G57)</f>
        <v>0</v>
      </c>
      <c r="H54" s="28">
        <f>SUM(H55:H57)</f>
        <v>0</v>
      </c>
      <c r="I54" s="28">
        <f t="shared" si="1"/>
        <v>0</v>
      </c>
    </row>
    <row r="55" spans="2:9" x14ac:dyDescent="0.2">
      <c r="B55" s="27">
        <v>6100</v>
      </c>
      <c r="C55" s="40" t="s">
        <v>115</v>
      </c>
      <c r="D55" s="28">
        <v>0</v>
      </c>
      <c r="E55" s="28">
        <v>0</v>
      </c>
      <c r="F55" s="28">
        <f t="shared" si="0"/>
        <v>0</v>
      </c>
      <c r="G55" s="28">
        <v>0</v>
      </c>
      <c r="H55" s="28">
        <v>0</v>
      </c>
      <c r="I55" s="28">
        <f t="shared" si="1"/>
        <v>0</v>
      </c>
    </row>
    <row r="56" spans="2:9" x14ac:dyDescent="0.2">
      <c r="B56" s="27">
        <v>6200</v>
      </c>
      <c r="C56" s="40" t="s">
        <v>116</v>
      </c>
      <c r="D56" s="28">
        <v>0</v>
      </c>
      <c r="E56" s="28">
        <v>0</v>
      </c>
      <c r="F56" s="28">
        <f t="shared" si="0"/>
        <v>0</v>
      </c>
      <c r="G56" s="28">
        <v>0</v>
      </c>
      <c r="H56" s="28">
        <v>0</v>
      </c>
      <c r="I56" s="28">
        <f t="shared" si="1"/>
        <v>0</v>
      </c>
    </row>
    <row r="57" spans="2:9" x14ac:dyDescent="0.2">
      <c r="B57" s="27">
        <v>6300</v>
      </c>
      <c r="C57" s="40" t="s">
        <v>117</v>
      </c>
      <c r="D57" s="28">
        <v>0</v>
      </c>
      <c r="E57" s="28">
        <v>0</v>
      </c>
      <c r="F57" s="28">
        <f t="shared" si="0"/>
        <v>0</v>
      </c>
      <c r="G57" s="28">
        <v>0</v>
      </c>
      <c r="H57" s="28">
        <v>0</v>
      </c>
      <c r="I57" s="28">
        <f t="shared" si="1"/>
        <v>0</v>
      </c>
    </row>
    <row r="58" spans="2:9" x14ac:dyDescent="0.2">
      <c r="B58" s="37" t="s">
        <v>74</v>
      </c>
      <c r="C58" s="38"/>
      <c r="D58" s="28">
        <f>SUM(D59:D65)</f>
        <v>0</v>
      </c>
      <c r="E58" s="28">
        <f>SUM(E59:E65)</f>
        <v>0</v>
      </c>
      <c r="F58" s="28">
        <f t="shared" si="0"/>
        <v>0</v>
      </c>
      <c r="G58" s="28">
        <f>SUM(G59:G65)</f>
        <v>0</v>
      </c>
      <c r="H58" s="28">
        <f>SUM(H59:H65)</f>
        <v>0</v>
      </c>
      <c r="I58" s="28">
        <f t="shared" si="1"/>
        <v>0</v>
      </c>
    </row>
    <row r="59" spans="2:9" x14ac:dyDescent="0.2">
      <c r="B59" s="27">
        <v>7100</v>
      </c>
      <c r="C59" s="40" t="s">
        <v>118</v>
      </c>
      <c r="D59" s="28">
        <v>0</v>
      </c>
      <c r="E59" s="28">
        <v>0</v>
      </c>
      <c r="F59" s="28">
        <f t="shared" si="0"/>
        <v>0</v>
      </c>
      <c r="G59" s="28">
        <v>0</v>
      </c>
      <c r="H59" s="28">
        <v>0</v>
      </c>
      <c r="I59" s="28">
        <f t="shared" si="1"/>
        <v>0</v>
      </c>
    </row>
    <row r="60" spans="2:9" x14ac:dyDescent="0.2">
      <c r="B60" s="27">
        <v>7200</v>
      </c>
      <c r="C60" s="40" t="s">
        <v>119</v>
      </c>
      <c r="D60" s="28">
        <v>0</v>
      </c>
      <c r="E60" s="28">
        <v>0</v>
      </c>
      <c r="F60" s="28">
        <f t="shared" si="0"/>
        <v>0</v>
      </c>
      <c r="G60" s="28">
        <v>0</v>
      </c>
      <c r="H60" s="28">
        <v>0</v>
      </c>
      <c r="I60" s="28">
        <f t="shared" si="1"/>
        <v>0</v>
      </c>
    </row>
    <row r="61" spans="2:9" x14ac:dyDescent="0.2">
      <c r="B61" s="27">
        <v>7300</v>
      </c>
      <c r="C61" s="40" t="s">
        <v>120</v>
      </c>
      <c r="D61" s="28">
        <v>0</v>
      </c>
      <c r="E61" s="28">
        <v>0</v>
      </c>
      <c r="F61" s="28">
        <f t="shared" si="0"/>
        <v>0</v>
      </c>
      <c r="G61" s="28">
        <v>0</v>
      </c>
      <c r="H61" s="28">
        <v>0</v>
      </c>
      <c r="I61" s="28">
        <f t="shared" si="1"/>
        <v>0</v>
      </c>
    </row>
    <row r="62" spans="2:9" x14ac:dyDescent="0.2">
      <c r="B62" s="27">
        <v>7400</v>
      </c>
      <c r="C62" s="40" t="s">
        <v>121</v>
      </c>
      <c r="D62" s="28">
        <v>0</v>
      </c>
      <c r="E62" s="28">
        <v>0</v>
      </c>
      <c r="F62" s="28">
        <f t="shared" si="0"/>
        <v>0</v>
      </c>
      <c r="G62" s="28">
        <v>0</v>
      </c>
      <c r="H62" s="28">
        <v>0</v>
      </c>
      <c r="I62" s="28">
        <f t="shared" si="1"/>
        <v>0</v>
      </c>
    </row>
    <row r="63" spans="2:9" x14ac:dyDescent="0.2">
      <c r="B63" s="27">
        <v>7500</v>
      </c>
      <c r="C63" s="40" t="s">
        <v>122</v>
      </c>
      <c r="D63" s="28">
        <v>0</v>
      </c>
      <c r="E63" s="28">
        <v>0</v>
      </c>
      <c r="F63" s="28">
        <f t="shared" si="0"/>
        <v>0</v>
      </c>
      <c r="G63" s="28">
        <v>0</v>
      </c>
      <c r="H63" s="28">
        <v>0</v>
      </c>
      <c r="I63" s="28">
        <f t="shared" si="1"/>
        <v>0</v>
      </c>
    </row>
    <row r="64" spans="2:9" x14ac:dyDescent="0.2">
      <c r="B64" s="27">
        <v>7600</v>
      </c>
      <c r="C64" s="40" t="s">
        <v>123</v>
      </c>
      <c r="D64" s="28">
        <v>0</v>
      </c>
      <c r="E64" s="28">
        <v>0</v>
      </c>
      <c r="F64" s="28">
        <f t="shared" si="0"/>
        <v>0</v>
      </c>
      <c r="G64" s="28">
        <v>0</v>
      </c>
      <c r="H64" s="28">
        <v>0</v>
      </c>
      <c r="I64" s="28">
        <f t="shared" si="1"/>
        <v>0</v>
      </c>
    </row>
    <row r="65" spans="2:9" x14ac:dyDescent="0.2">
      <c r="B65" s="27">
        <v>7900</v>
      </c>
      <c r="C65" s="40" t="s">
        <v>124</v>
      </c>
      <c r="D65" s="28">
        <v>0</v>
      </c>
      <c r="E65" s="28">
        <v>0</v>
      </c>
      <c r="F65" s="28">
        <f t="shared" si="0"/>
        <v>0</v>
      </c>
      <c r="G65" s="28">
        <v>0</v>
      </c>
      <c r="H65" s="28">
        <v>0</v>
      </c>
      <c r="I65" s="28">
        <f t="shared" si="1"/>
        <v>0</v>
      </c>
    </row>
    <row r="66" spans="2:9" x14ac:dyDescent="0.2">
      <c r="B66" s="37" t="s">
        <v>75</v>
      </c>
      <c r="C66" s="38"/>
      <c r="D66" s="28">
        <f>SUM(D67:D69)</f>
        <v>0</v>
      </c>
      <c r="E66" s="28">
        <f>SUM(E67:E69)</f>
        <v>0</v>
      </c>
      <c r="F66" s="28">
        <f t="shared" si="0"/>
        <v>0</v>
      </c>
      <c r="G66" s="28">
        <f>SUM(G67:G69)</f>
        <v>0</v>
      </c>
      <c r="H66" s="28">
        <f>SUM(H67:H69)</f>
        <v>0</v>
      </c>
      <c r="I66" s="28">
        <f t="shared" si="1"/>
        <v>0</v>
      </c>
    </row>
    <row r="67" spans="2:9" x14ac:dyDescent="0.2">
      <c r="B67" s="27">
        <v>8100</v>
      </c>
      <c r="C67" s="40" t="s">
        <v>38</v>
      </c>
      <c r="D67" s="28">
        <v>0</v>
      </c>
      <c r="E67" s="28">
        <v>0</v>
      </c>
      <c r="F67" s="28">
        <f t="shared" si="0"/>
        <v>0</v>
      </c>
      <c r="G67" s="28">
        <v>0</v>
      </c>
      <c r="H67" s="28">
        <v>0</v>
      </c>
      <c r="I67" s="28">
        <f t="shared" si="1"/>
        <v>0</v>
      </c>
    </row>
    <row r="68" spans="2:9" x14ac:dyDescent="0.2">
      <c r="B68" s="27">
        <v>8300</v>
      </c>
      <c r="C68" s="40" t="s">
        <v>39</v>
      </c>
      <c r="D68" s="28">
        <v>0</v>
      </c>
      <c r="E68" s="28">
        <v>0</v>
      </c>
      <c r="F68" s="28">
        <f t="shared" si="0"/>
        <v>0</v>
      </c>
      <c r="G68" s="28">
        <v>0</v>
      </c>
      <c r="H68" s="28">
        <v>0</v>
      </c>
      <c r="I68" s="28">
        <f t="shared" si="1"/>
        <v>0</v>
      </c>
    </row>
    <row r="69" spans="2:9" x14ac:dyDescent="0.2">
      <c r="B69" s="27">
        <v>8500</v>
      </c>
      <c r="C69" s="40" t="s">
        <v>40</v>
      </c>
      <c r="D69" s="28">
        <v>0</v>
      </c>
      <c r="E69" s="28">
        <v>0</v>
      </c>
      <c r="F69" s="28">
        <f t="shared" si="0"/>
        <v>0</v>
      </c>
      <c r="G69" s="28">
        <v>0</v>
      </c>
      <c r="H69" s="28">
        <v>0</v>
      </c>
      <c r="I69" s="28">
        <f t="shared" si="1"/>
        <v>0</v>
      </c>
    </row>
    <row r="70" spans="2:9" x14ac:dyDescent="0.2">
      <c r="B70" s="37" t="s">
        <v>76</v>
      </c>
      <c r="C70" s="38"/>
      <c r="D70" s="28">
        <f>SUM(D71:D77)</f>
        <v>0</v>
      </c>
      <c r="E70" s="28">
        <f>SUM(E71:E77)</f>
        <v>0</v>
      </c>
      <c r="F70" s="28">
        <f t="shared" si="0"/>
        <v>0</v>
      </c>
      <c r="G70" s="28">
        <f>SUM(G71:G77)</f>
        <v>0</v>
      </c>
      <c r="H70" s="28">
        <f>SUM(H71:H77)</f>
        <v>0</v>
      </c>
      <c r="I70" s="28">
        <f t="shared" si="1"/>
        <v>0</v>
      </c>
    </row>
    <row r="71" spans="2:9" x14ac:dyDescent="0.2">
      <c r="B71" s="27">
        <v>9100</v>
      </c>
      <c r="C71" s="40" t="s">
        <v>125</v>
      </c>
      <c r="D71" s="28">
        <v>0</v>
      </c>
      <c r="E71" s="28">
        <v>0</v>
      </c>
      <c r="F71" s="28">
        <f t="shared" ref="F71:F77" si="2">D71+E71</f>
        <v>0</v>
      </c>
      <c r="G71" s="28">
        <v>0</v>
      </c>
      <c r="H71" s="28">
        <v>0</v>
      </c>
      <c r="I71" s="28">
        <f t="shared" ref="I71:I77" si="3">F71-G71</f>
        <v>0</v>
      </c>
    </row>
    <row r="72" spans="2:9" x14ac:dyDescent="0.2">
      <c r="B72" s="27">
        <v>9200</v>
      </c>
      <c r="C72" s="40" t="s">
        <v>126</v>
      </c>
      <c r="D72" s="28">
        <v>0</v>
      </c>
      <c r="E72" s="28">
        <v>0</v>
      </c>
      <c r="F72" s="28">
        <f t="shared" si="2"/>
        <v>0</v>
      </c>
      <c r="G72" s="28">
        <v>0</v>
      </c>
      <c r="H72" s="28">
        <v>0</v>
      </c>
      <c r="I72" s="28">
        <f t="shared" si="3"/>
        <v>0</v>
      </c>
    </row>
    <row r="73" spans="2:9" x14ac:dyDescent="0.2">
      <c r="B73" s="27">
        <v>9300</v>
      </c>
      <c r="C73" s="40" t="s">
        <v>127</v>
      </c>
      <c r="D73" s="28">
        <v>0</v>
      </c>
      <c r="E73" s="28">
        <v>0</v>
      </c>
      <c r="F73" s="28">
        <f t="shared" si="2"/>
        <v>0</v>
      </c>
      <c r="G73" s="28">
        <v>0</v>
      </c>
      <c r="H73" s="28">
        <v>0</v>
      </c>
      <c r="I73" s="28">
        <f t="shared" si="3"/>
        <v>0</v>
      </c>
    </row>
    <row r="74" spans="2:9" x14ac:dyDescent="0.2">
      <c r="B74" s="27">
        <v>9400</v>
      </c>
      <c r="C74" s="40" t="s">
        <v>128</v>
      </c>
      <c r="D74" s="28">
        <v>0</v>
      </c>
      <c r="E74" s="28">
        <v>0</v>
      </c>
      <c r="F74" s="28">
        <f t="shared" si="2"/>
        <v>0</v>
      </c>
      <c r="G74" s="28">
        <v>0</v>
      </c>
      <c r="H74" s="28">
        <v>0</v>
      </c>
      <c r="I74" s="28">
        <f t="shared" si="3"/>
        <v>0</v>
      </c>
    </row>
    <row r="75" spans="2:9" x14ac:dyDescent="0.2">
      <c r="B75" s="27">
        <v>9500</v>
      </c>
      <c r="C75" s="40" t="s">
        <v>129</v>
      </c>
      <c r="D75" s="28">
        <v>0</v>
      </c>
      <c r="E75" s="28">
        <v>0</v>
      </c>
      <c r="F75" s="28">
        <f t="shared" si="2"/>
        <v>0</v>
      </c>
      <c r="G75" s="28">
        <v>0</v>
      </c>
      <c r="H75" s="28">
        <v>0</v>
      </c>
      <c r="I75" s="28">
        <f t="shared" si="3"/>
        <v>0</v>
      </c>
    </row>
    <row r="76" spans="2:9" x14ac:dyDescent="0.2">
      <c r="B76" s="27">
        <v>9600</v>
      </c>
      <c r="C76" s="40" t="s">
        <v>130</v>
      </c>
      <c r="D76" s="28">
        <v>0</v>
      </c>
      <c r="E76" s="28">
        <v>0</v>
      </c>
      <c r="F76" s="28">
        <f t="shared" si="2"/>
        <v>0</v>
      </c>
      <c r="G76" s="28">
        <v>0</v>
      </c>
      <c r="H76" s="28">
        <v>0</v>
      </c>
      <c r="I76" s="28">
        <f t="shared" si="3"/>
        <v>0</v>
      </c>
    </row>
    <row r="77" spans="2:9" x14ac:dyDescent="0.2">
      <c r="B77" s="27">
        <v>9900</v>
      </c>
      <c r="C77" s="41" t="s">
        <v>131</v>
      </c>
      <c r="D77" s="29">
        <v>0</v>
      </c>
      <c r="E77" s="29">
        <v>0</v>
      </c>
      <c r="F77" s="29">
        <f t="shared" si="2"/>
        <v>0</v>
      </c>
      <c r="G77" s="29">
        <v>0</v>
      </c>
      <c r="H77" s="29">
        <v>0</v>
      </c>
      <c r="I77" s="29">
        <f t="shared" si="3"/>
        <v>0</v>
      </c>
    </row>
    <row r="78" spans="2:9" x14ac:dyDescent="0.2">
      <c r="B78" s="42"/>
      <c r="C78" s="43" t="s">
        <v>60</v>
      </c>
      <c r="D78" s="44">
        <f t="shared" ref="D78:I78" si="4">SUM(D6+D14+D24+D34+D44+D54+D58+D66+D70)</f>
        <v>7111891</v>
      </c>
      <c r="E78" s="44">
        <f t="shared" si="4"/>
        <v>536665.18000000005</v>
      </c>
      <c r="F78" s="44">
        <f t="shared" si="4"/>
        <v>7648556.1799999997</v>
      </c>
      <c r="G78" s="44">
        <f t="shared" si="4"/>
        <v>7611018.6200000001</v>
      </c>
      <c r="H78" s="44">
        <f t="shared" si="4"/>
        <v>7390397.71</v>
      </c>
      <c r="I78" s="44">
        <f t="shared" si="4"/>
        <v>37537.560000000056</v>
      </c>
    </row>
    <row r="88" spans="3:9" x14ac:dyDescent="0.2">
      <c r="C88" s="30"/>
      <c r="D88" s="31"/>
      <c r="E88" s="32"/>
      <c r="F88" s="32"/>
      <c r="G88" s="30"/>
      <c r="H88" s="33"/>
      <c r="I88" s="33"/>
    </row>
    <row r="89" spans="3:9" x14ac:dyDescent="0.2">
      <c r="C89" s="34" t="s">
        <v>136</v>
      </c>
      <c r="D89" s="31"/>
      <c r="E89" s="32"/>
      <c r="F89" s="32"/>
      <c r="G89" s="54" t="s">
        <v>137</v>
      </c>
      <c r="H89" s="55"/>
      <c r="I89" s="55"/>
    </row>
    <row r="90" spans="3:9" x14ac:dyDescent="0.2">
      <c r="C90" s="35" t="s">
        <v>138</v>
      </c>
      <c r="D90" s="31"/>
      <c r="E90" s="32"/>
      <c r="F90" s="32"/>
      <c r="G90" s="56" t="s">
        <v>139</v>
      </c>
      <c r="H90" s="57"/>
      <c r="I90" s="57"/>
    </row>
  </sheetData>
  <sheetProtection formatCells="0" formatColumns="0" formatRows="0" autoFilter="0"/>
  <mergeCells count="6">
    <mergeCell ref="B2:I2"/>
    <mergeCell ref="G89:I89"/>
    <mergeCell ref="G90:I90"/>
    <mergeCell ref="D3:H3"/>
    <mergeCell ref="I3:I4"/>
    <mergeCell ref="B3:C5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31"/>
  <sheetViews>
    <sheetView showGridLines="0" zoomScaleNormal="100" workbookViewId="0">
      <selection activeCell="A18" sqref="A18:XFD29"/>
    </sheetView>
  </sheetViews>
  <sheetFormatPr baseColWidth="10" defaultRowHeight="11.25" x14ac:dyDescent="0.2"/>
  <cols>
    <col min="1" max="1" width="5" style="1" customWidth="1"/>
    <col min="2" max="2" width="2.83203125" style="1" customWidth="1"/>
    <col min="3" max="3" width="47.6640625" style="1" customWidth="1"/>
    <col min="4" max="9" width="18.33203125" style="1" customWidth="1"/>
    <col min="10" max="16384" width="12" style="1"/>
  </cols>
  <sheetData>
    <row r="1" spans="2:9" ht="84.75" customHeight="1" x14ac:dyDescent="0.2"/>
    <row r="2" spans="2:9" ht="50.1" customHeight="1" x14ac:dyDescent="0.2">
      <c r="B2" s="51" t="s">
        <v>140</v>
      </c>
      <c r="C2" s="52"/>
      <c r="D2" s="52"/>
      <c r="E2" s="52"/>
      <c r="F2" s="52"/>
      <c r="G2" s="52"/>
      <c r="H2" s="52"/>
      <c r="I2" s="53"/>
    </row>
    <row r="3" spans="2:9" x14ac:dyDescent="0.2">
      <c r="B3" s="60" t="s">
        <v>61</v>
      </c>
      <c r="C3" s="61"/>
      <c r="D3" s="51" t="s">
        <v>67</v>
      </c>
      <c r="E3" s="52"/>
      <c r="F3" s="52"/>
      <c r="G3" s="52"/>
      <c r="H3" s="53"/>
      <c r="I3" s="58" t="s">
        <v>66</v>
      </c>
    </row>
    <row r="4" spans="2:9" ht="24.95" customHeight="1" x14ac:dyDescent="0.2">
      <c r="B4" s="62"/>
      <c r="C4" s="63"/>
      <c r="D4" s="5" t="s">
        <v>62</v>
      </c>
      <c r="E4" s="5" t="s">
        <v>132</v>
      </c>
      <c r="F4" s="5" t="s">
        <v>63</v>
      </c>
      <c r="G4" s="5" t="s">
        <v>64</v>
      </c>
      <c r="H4" s="5" t="s">
        <v>65</v>
      </c>
      <c r="I4" s="59"/>
    </row>
    <row r="5" spans="2:9" x14ac:dyDescent="0.2">
      <c r="B5" s="64"/>
      <c r="C5" s="65"/>
      <c r="D5" s="6">
        <v>1</v>
      </c>
      <c r="E5" s="6">
        <v>2</v>
      </c>
      <c r="F5" s="6" t="s">
        <v>133</v>
      </c>
      <c r="G5" s="6">
        <v>4</v>
      </c>
      <c r="H5" s="6">
        <v>5</v>
      </c>
      <c r="I5" s="6" t="s">
        <v>134</v>
      </c>
    </row>
    <row r="6" spans="2:9" x14ac:dyDescent="0.2">
      <c r="B6" s="66"/>
      <c r="C6" s="67"/>
      <c r="D6" s="9"/>
      <c r="E6" s="9"/>
      <c r="F6" s="9"/>
      <c r="G6" s="9"/>
      <c r="H6" s="9"/>
      <c r="I6" s="9"/>
    </row>
    <row r="7" spans="2:9" x14ac:dyDescent="0.2">
      <c r="B7" s="66"/>
      <c r="C7" s="67" t="s">
        <v>0</v>
      </c>
      <c r="D7" s="28">
        <v>7111891</v>
      </c>
      <c r="E7" s="28">
        <v>103541.39</v>
      </c>
      <c r="F7" s="28">
        <f>D7+E7</f>
        <v>7215432.3899999997</v>
      </c>
      <c r="G7" s="28">
        <v>7177977.7599999998</v>
      </c>
      <c r="H7" s="28">
        <v>6991157.7199999997</v>
      </c>
      <c r="I7" s="28">
        <f>F7-G7</f>
        <v>37454.629999999888</v>
      </c>
    </row>
    <row r="8" spans="2:9" x14ac:dyDescent="0.2">
      <c r="B8" s="66"/>
      <c r="C8" s="67"/>
      <c r="D8" s="28"/>
      <c r="E8" s="28"/>
      <c r="F8" s="28"/>
      <c r="G8" s="28"/>
      <c r="H8" s="28"/>
      <c r="I8" s="28"/>
    </row>
    <row r="9" spans="2:9" x14ac:dyDescent="0.2">
      <c r="B9" s="66"/>
      <c r="C9" s="67" t="s">
        <v>1</v>
      </c>
      <c r="D9" s="28">
        <v>0</v>
      </c>
      <c r="E9" s="28">
        <v>433123.79</v>
      </c>
      <c r="F9" s="28">
        <f>D9+E9</f>
        <v>433123.79</v>
      </c>
      <c r="G9" s="28">
        <v>433040.86</v>
      </c>
      <c r="H9" s="28">
        <v>399239.99</v>
      </c>
      <c r="I9" s="28">
        <f>F9-G9</f>
        <v>82.929999999993015</v>
      </c>
    </row>
    <row r="10" spans="2:9" x14ac:dyDescent="0.2">
      <c r="B10" s="66"/>
      <c r="C10" s="67"/>
      <c r="D10" s="28"/>
      <c r="E10" s="28"/>
      <c r="F10" s="28"/>
      <c r="G10" s="28"/>
      <c r="H10" s="28"/>
      <c r="I10" s="28"/>
    </row>
    <row r="11" spans="2:9" x14ac:dyDescent="0.2">
      <c r="B11" s="66"/>
      <c r="C11" s="67" t="s">
        <v>2</v>
      </c>
      <c r="D11" s="28">
        <v>0</v>
      </c>
      <c r="E11" s="28">
        <v>0</v>
      </c>
      <c r="F11" s="28">
        <f>D11+E11</f>
        <v>0</v>
      </c>
      <c r="G11" s="28">
        <v>0</v>
      </c>
      <c r="H11" s="28">
        <v>0</v>
      </c>
      <c r="I11" s="28">
        <f>F11-G11</f>
        <v>0</v>
      </c>
    </row>
    <row r="12" spans="2:9" x14ac:dyDescent="0.2">
      <c r="B12" s="66"/>
      <c r="C12" s="67"/>
      <c r="D12" s="28"/>
      <c r="E12" s="28"/>
      <c r="F12" s="28"/>
      <c r="G12" s="28"/>
      <c r="H12" s="28"/>
      <c r="I12" s="28"/>
    </row>
    <row r="13" spans="2:9" x14ac:dyDescent="0.2">
      <c r="B13" s="66"/>
      <c r="C13" s="67" t="s">
        <v>41</v>
      </c>
      <c r="D13" s="28">
        <v>0</v>
      </c>
      <c r="E13" s="28">
        <v>0</v>
      </c>
      <c r="F13" s="28">
        <f>D13+E13</f>
        <v>0</v>
      </c>
      <c r="G13" s="28">
        <v>0</v>
      </c>
      <c r="H13" s="28">
        <v>0</v>
      </c>
      <c r="I13" s="28">
        <f>F13-G13</f>
        <v>0</v>
      </c>
    </row>
    <row r="14" spans="2:9" x14ac:dyDescent="0.2">
      <c r="B14" s="66"/>
      <c r="C14" s="67"/>
      <c r="D14" s="28"/>
      <c r="E14" s="28"/>
      <c r="F14" s="28"/>
      <c r="G14" s="28"/>
      <c r="H14" s="28"/>
      <c r="I14" s="28"/>
    </row>
    <row r="15" spans="2:9" x14ac:dyDescent="0.2">
      <c r="B15" s="66"/>
      <c r="C15" s="67" t="s">
        <v>38</v>
      </c>
      <c r="D15" s="28">
        <v>0</v>
      </c>
      <c r="E15" s="28">
        <v>0</v>
      </c>
      <c r="F15" s="28">
        <f>D15+E15</f>
        <v>0</v>
      </c>
      <c r="G15" s="28">
        <v>0</v>
      </c>
      <c r="H15" s="28">
        <v>0</v>
      </c>
      <c r="I15" s="28">
        <f>F15-G15</f>
        <v>0</v>
      </c>
    </row>
    <row r="16" spans="2:9" x14ac:dyDescent="0.2">
      <c r="B16" s="68"/>
      <c r="C16" s="69"/>
      <c r="D16" s="29"/>
      <c r="E16" s="29"/>
      <c r="F16" s="29"/>
      <c r="G16" s="29"/>
      <c r="H16" s="29"/>
      <c r="I16" s="29"/>
    </row>
    <row r="17" spans="2:9" x14ac:dyDescent="0.2">
      <c r="B17" s="70"/>
      <c r="C17" s="43" t="s">
        <v>60</v>
      </c>
      <c r="D17" s="44">
        <f>SUM(D7+D9+D11+D13+D15)</f>
        <v>7111891</v>
      </c>
      <c r="E17" s="44">
        <f>SUM(E7+E9+E11+E13+E15)</f>
        <v>536665.17999999993</v>
      </c>
      <c r="F17" s="44">
        <f>SUM(F7+F9+F11+F13+F15)</f>
        <v>7648556.1799999997</v>
      </c>
      <c r="G17" s="44">
        <f t="shared" ref="G17:I17" si="0">SUM(G7+G9+G11+G13+G15)</f>
        <v>7611018.6200000001</v>
      </c>
      <c r="H17" s="44">
        <f t="shared" si="0"/>
        <v>7390397.71</v>
      </c>
      <c r="I17" s="44">
        <f t="shared" si="0"/>
        <v>37537.559999999881</v>
      </c>
    </row>
    <row r="29" spans="2:9" ht="9.75" customHeight="1" x14ac:dyDescent="0.2">
      <c r="C29" s="30"/>
      <c r="D29" s="31"/>
      <c r="E29" s="32"/>
      <c r="F29" s="32"/>
      <c r="G29" s="30"/>
      <c r="H29" s="33"/>
      <c r="I29" s="33"/>
    </row>
    <row r="30" spans="2:9" ht="9.75" customHeight="1" x14ac:dyDescent="0.2">
      <c r="C30" s="34" t="s">
        <v>136</v>
      </c>
      <c r="D30" s="31"/>
      <c r="E30" s="32"/>
      <c r="F30" s="32"/>
      <c r="G30" s="54" t="s">
        <v>137</v>
      </c>
      <c r="H30" s="55"/>
      <c r="I30" s="55"/>
    </row>
    <row r="31" spans="2:9" ht="9.75" customHeight="1" x14ac:dyDescent="0.2">
      <c r="C31" s="36" t="s">
        <v>138</v>
      </c>
      <c r="D31" s="31"/>
      <c r="E31" s="32"/>
      <c r="F31" s="32"/>
      <c r="G31" s="56" t="s">
        <v>141</v>
      </c>
      <c r="H31" s="57"/>
      <c r="I31" s="57"/>
    </row>
  </sheetData>
  <sheetProtection formatCells="0" formatColumns="0" formatRows="0" autoFilter="0"/>
  <mergeCells count="6">
    <mergeCell ref="B2:I2"/>
    <mergeCell ref="G30:I30"/>
    <mergeCell ref="G31:I31"/>
    <mergeCell ref="D3:H3"/>
    <mergeCell ref="I3:I4"/>
    <mergeCell ref="B3:C5"/>
  </mergeCells>
  <printOptions horizontalCentered="1"/>
  <pageMargins left="0.70866141732283472" right="0.70866141732283472" top="0.74803149606299213" bottom="0.74803149606299213" header="0.31496062992125984" footer="0.31496062992125984"/>
  <pageSetup scale="9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66"/>
  <sheetViews>
    <sheetView showGridLines="0" zoomScaleNormal="100" workbookViewId="0">
      <selection activeCell="C75" sqref="C75"/>
    </sheetView>
  </sheetViews>
  <sheetFormatPr baseColWidth="10" defaultRowHeight="11.25" x14ac:dyDescent="0.2"/>
  <cols>
    <col min="1" max="1" width="12" style="1"/>
    <col min="2" max="2" width="2.83203125" style="1" customWidth="1"/>
    <col min="3" max="3" width="60.5" style="1" bestFit="1" customWidth="1"/>
    <col min="4" max="4" width="11.6640625" style="1" bestFit="1" customWidth="1"/>
    <col min="5" max="5" width="14.33203125" style="1" bestFit="1" customWidth="1"/>
    <col min="6" max="6" width="11.6640625" style="1" bestFit="1" customWidth="1"/>
    <col min="7" max="7" width="11.33203125" style="1" bestFit="1" customWidth="1"/>
    <col min="8" max="8" width="11.6640625" style="1" bestFit="1" customWidth="1"/>
    <col min="9" max="9" width="12.5" style="1" bestFit="1" customWidth="1"/>
    <col min="10" max="16384" width="12" style="1"/>
  </cols>
  <sheetData>
    <row r="1" spans="2:9" ht="54" customHeight="1" x14ac:dyDescent="0.2"/>
    <row r="2" spans="2:9" ht="58.5" customHeight="1" x14ac:dyDescent="0.2">
      <c r="B2" s="51" t="s">
        <v>142</v>
      </c>
      <c r="C2" s="52"/>
      <c r="D2" s="52"/>
      <c r="E2" s="52"/>
      <c r="F2" s="52"/>
      <c r="G2" s="52"/>
      <c r="H2" s="52"/>
      <c r="I2" s="53"/>
    </row>
    <row r="3" spans="2:9" ht="6.75" customHeight="1" x14ac:dyDescent="0.2">
      <c r="C3" s="15"/>
      <c r="D3" s="15"/>
      <c r="E3" s="15"/>
      <c r="F3" s="15"/>
      <c r="G3" s="15"/>
      <c r="H3" s="15"/>
      <c r="I3" s="15"/>
    </row>
    <row r="4" spans="2:9" x14ac:dyDescent="0.2">
      <c r="B4" s="60" t="s">
        <v>61</v>
      </c>
      <c r="C4" s="61"/>
      <c r="D4" s="51" t="s">
        <v>67</v>
      </c>
      <c r="E4" s="52"/>
      <c r="F4" s="52"/>
      <c r="G4" s="52"/>
      <c r="H4" s="53"/>
      <c r="I4" s="58" t="s">
        <v>66</v>
      </c>
    </row>
    <row r="5" spans="2:9" ht="24.95" customHeight="1" x14ac:dyDescent="0.2">
      <c r="B5" s="62"/>
      <c r="C5" s="63"/>
      <c r="D5" s="5" t="s">
        <v>62</v>
      </c>
      <c r="E5" s="5" t="s">
        <v>132</v>
      </c>
      <c r="F5" s="5" t="s">
        <v>63</v>
      </c>
      <c r="G5" s="5" t="s">
        <v>64</v>
      </c>
      <c r="H5" s="5" t="s">
        <v>65</v>
      </c>
      <c r="I5" s="59"/>
    </row>
    <row r="6" spans="2:9" x14ac:dyDescent="0.2">
      <c r="B6" s="64"/>
      <c r="C6" s="65"/>
      <c r="D6" s="6">
        <v>1</v>
      </c>
      <c r="E6" s="6">
        <v>2</v>
      </c>
      <c r="F6" s="6" t="s">
        <v>133</v>
      </c>
      <c r="G6" s="6">
        <v>4</v>
      </c>
      <c r="H6" s="6">
        <v>5</v>
      </c>
      <c r="I6" s="6" t="s">
        <v>134</v>
      </c>
    </row>
    <row r="7" spans="2:9" x14ac:dyDescent="0.2">
      <c r="B7" s="16"/>
      <c r="C7" s="71"/>
      <c r="D7" s="72"/>
      <c r="E7" s="72"/>
      <c r="F7" s="72"/>
      <c r="G7" s="72"/>
      <c r="H7" s="72"/>
      <c r="I7" s="72"/>
    </row>
    <row r="8" spans="2:9" x14ac:dyDescent="0.2">
      <c r="B8" s="4" t="s">
        <v>145</v>
      </c>
      <c r="C8" s="73"/>
      <c r="D8" s="28">
        <v>7111891</v>
      </c>
      <c r="E8" s="28">
        <v>536665.18000000005</v>
      </c>
      <c r="F8" s="28">
        <f>D8+E8</f>
        <v>7648556.1799999997</v>
      </c>
      <c r="G8" s="28">
        <v>7611018.6200000001</v>
      </c>
      <c r="H8" s="28">
        <v>7390397.71</v>
      </c>
      <c r="I8" s="28">
        <f>F8-G8</f>
        <v>37537.55999999959</v>
      </c>
    </row>
    <row r="9" spans="2:9" x14ac:dyDescent="0.2">
      <c r="B9" s="4" t="s">
        <v>54</v>
      </c>
      <c r="C9" s="73"/>
      <c r="D9" s="28">
        <v>0</v>
      </c>
      <c r="E9" s="28">
        <v>0</v>
      </c>
      <c r="F9" s="28">
        <f t="shared" ref="F9:F14" si="0">D9+E9</f>
        <v>0</v>
      </c>
      <c r="G9" s="28">
        <v>0</v>
      </c>
      <c r="H9" s="28">
        <v>0</v>
      </c>
      <c r="I9" s="28">
        <f t="shared" ref="I9:I14" si="1">F9-G9</f>
        <v>0</v>
      </c>
    </row>
    <row r="10" spans="2:9" x14ac:dyDescent="0.2">
      <c r="B10" s="4" t="s">
        <v>55</v>
      </c>
      <c r="C10" s="73"/>
      <c r="D10" s="28">
        <v>0</v>
      </c>
      <c r="E10" s="28">
        <v>0</v>
      </c>
      <c r="F10" s="28">
        <f t="shared" si="0"/>
        <v>0</v>
      </c>
      <c r="G10" s="28">
        <v>0</v>
      </c>
      <c r="H10" s="28">
        <v>0</v>
      </c>
      <c r="I10" s="28">
        <f t="shared" si="1"/>
        <v>0</v>
      </c>
    </row>
    <row r="11" spans="2:9" x14ac:dyDescent="0.2">
      <c r="B11" s="4" t="s">
        <v>56</v>
      </c>
      <c r="C11" s="73"/>
      <c r="D11" s="28">
        <v>0</v>
      </c>
      <c r="E11" s="28">
        <v>0</v>
      </c>
      <c r="F11" s="28">
        <f t="shared" si="0"/>
        <v>0</v>
      </c>
      <c r="G11" s="28">
        <v>0</v>
      </c>
      <c r="H11" s="28">
        <v>0</v>
      </c>
      <c r="I11" s="28">
        <f t="shared" si="1"/>
        <v>0</v>
      </c>
    </row>
    <row r="12" spans="2:9" x14ac:dyDescent="0.2">
      <c r="B12" s="4" t="s">
        <v>57</v>
      </c>
      <c r="C12" s="73"/>
      <c r="D12" s="28">
        <v>0</v>
      </c>
      <c r="E12" s="28">
        <v>0</v>
      </c>
      <c r="F12" s="28">
        <f t="shared" si="0"/>
        <v>0</v>
      </c>
      <c r="G12" s="28">
        <v>0</v>
      </c>
      <c r="H12" s="28">
        <v>0</v>
      </c>
      <c r="I12" s="28">
        <f t="shared" si="1"/>
        <v>0</v>
      </c>
    </row>
    <row r="13" spans="2:9" x14ac:dyDescent="0.2">
      <c r="B13" s="4" t="s">
        <v>58</v>
      </c>
      <c r="C13" s="73"/>
      <c r="D13" s="28">
        <v>0</v>
      </c>
      <c r="E13" s="28">
        <v>0</v>
      </c>
      <c r="F13" s="28">
        <f t="shared" si="0"/>
        <v>0</v>
      </c>
      <c r="G13" s="28">
        <v>0</v>
      </c>
      <c r="H13" s="28">
        <v>0</v>
      </c>
      <c r="I13" s="28">
        <f t="shared" si="1"/>
        <v>0</v>
      </c>
    </row>
    <row r="14" spans="2:9" x14ac:dyDescent="0.2">
      <c r="B14" s="4" t="s">
        <v>59</v>
      </c>
      <c r="C14" s="73"/>
      <c r="D14" s="28">
        <v>0</v>
      </c>
      <c r="E14" s="28">
        <v>0</v>
      </c>
      <c r="F14" s="28">
        <f t="shared" si="0"/>
        <v>0</v>
      </c>
      <c r="G14" s="28">
        <v>0</v>
      </c>
      <c r="H14" s="28">
        <v>0</v>
      </c>
      <c r="I14" s="28">
        <f t="shared" si="1"/>
        <v>0</v>
      </c>
    </row>
    <row r="15" spans="2:9" ht="7.5" customHeight="1" x14ac:dyDescent="0.2">
      <c r="B15" s="4"/>
      <c r="C15" s="76"/>
      <c r="D15" s="28"/>
      <c r="E15" s="28"/>
      <c r="F15" s="28"/>
      <c r="G15" s="28"/>
      <c r="H15" s="28"/>
      <c r="I15" s="28"/>
    </row>
    <row r="16" spans="2:9" x14ac:dyDescent="0.2">
      <c r="B16" s="14"/>
      <c r="C16" s="74" t="s">
        <v>60</v>
      </c>
      <c r="D16" s="75">
        <f>SUM(D8:D14)</f>
        <v>7111891</v>
      </c>
      <c r="E16" s="75">
        <f>SUM(E8:E14)</f>
        <v>536665.18000000005</v>
      </c>
      <c r="F16" s="75">
        <f>SUM(F8:F14)</f>
        <v>7648556.1799999997</v>
      </c>
      <c r="G16" s="75">
        <f>SUM(G8:G14)</f>
        <v>7611018.6200000001</v>
      </c>
      <c r="H16" s="75">
        <f>SUM(H8:H14)</f>
        <v>7390397.71</v>
      </c>
      <c r="I16" s="75">
        <f>SUM(I8:I14)</f>
        <v>37537.55999999959</v>
      </c>
    </row>
    <row r="17" spans="2:9" x14ac:dyDescent="0.2">
      <c r="B17" s="16"/>
      <c r="C17" s="12"/>
      <c r="D17" s="24"/>
      <c r="E17" s="24"/>
      <c r="F17" s="24"/>
      <c r="G17" s="24"/>
      <c r="H17" s="24"/>
      <c r="I17" s="24"/>
    </row>
    <row r="18" spans="2:9" x14ac:dyDescent="0.2">
      <c r="B18" s="4" t="s">
        <v>53</v>
      </c>
      <c r="C18" s="10"/>
      <c r="D18" s="7">
        <v>0</v>
      </c>
      <c r="E18" s="7">
        <v>0</v>
      </c>
      <c r="F18" s="7">
        <f>D18+E18</f>
        <v>0</v>
      </c>
      <c r="G18" s="7">
        <v>0</v>
      </c>
      <c r="H18" s="7">
        <v>0</v>
      </c>
      <c r="I18" s="7">
        <f>F18-G18</f>
        <v>0</v>
      </c>
    </row>
    <row r="19" spans="2:9" x14ac:dyDescent="0.2">
      <c r="B19" s="4" t="s">
        <v>54</v>
      </c>
      <c r="C19" s="10"/>
      <c r="D19" s="7">
        <v>0</v>
      </c>
      <c r="E19" s="7">
        <v>0</v>
      </c>
      <c r="F19" s="7">
        <f t="shared" ref="F19:F24" si="2">D19+E19</f>
        <v>0</v>
      </c>
      <c r="G19" s="7">
        <v>0</v>
      </c>
      <c r="H19" s="7">
        <v>0</v>
      </c>
      <c r="I19" s="7">
        <f t="shared" ref="I19:I24" si="3">F19-G19</f>
        <v>0</v>
      </c>
    </row>
    <row r="20" spans="2:9" x14ac:dyDescent="0.2">
      <c r="B20" s="4" t="s">
        <v>55</v>
      </c>
      <c r="C20" s="10"/>
      <c r="D20" s="7">
        <v>0</v>
      </c>
      <c r="E20" s="7">
        <v>0</v>
      </c>
      <c r="F20" s="7">
        <f t="shared" si="2"/>
        <v>0</v>
      </c>
      <c r="G20" s="7">
        <v>0</v>
      </c>
      <c r="H20" s="7">
        <v>0</v>
      </c>
      <c r="I20" s="7">
        <f t="shared" si="3"/>
        <v>0</v>
      </c>
    </row>
    <row r="21" spans="2:9" x14ac:dyDescent="0.2">
      <c r="B21" s="4" t="s">
        <v>56</v>
      </c>
      <c r="C21" s="10"/>
      <c r="D21" s="7">
        <v>0</v>
      </c>
      <c r="E21" s="7">
        <v>0</v>
      </c>
      <c r="F21" s="7">
        <f t="shared" si="2"/>
        <v>0</v>
      </c>
      <c r="G21" s="7">
        <v>0</v>
      </c>
      <c r="H21" s="7">
        <v>0</v>
      </c>
      <c r="I21" s="7">
        <f t="shared" si="3"/>
        <v>0</v>
      </c>
    </row>
    <row r="22" spans="2:9" x14ac:dyDescent="0.2">
      <c r="B22" s="4" t="s">
        <v>57</v>
      </c>
      <c r="C22" s="10"/>
      <c r="D22" s="7">
        <v>0</v>
      </c>
      <c r="E22" s="7">
        <v>0</v>
      </c>
      <c r="F22" s="7">
        <f t="shared" si="2"/>
        <v>0</v>
      </c>
      <c r="G22" s="7">
        <v>0</v>
      </c>
      <c r="H22" s="7">
        <v>0</v>
      </c>
      <c r="I22" s="7">
        <f t="shared" si="3"/>
        <v>0</v>
      </c>
    </row>
    <row r="23" spans="2:9" x14ac:dyDescent="0.2">
      <c r="B23" s="4" t="s">
        <v>58</v>
      </c>
      <c r="C23" s="10"/>
      <c r="D23" s="7">
        <v>0</v>
      </c>
      <c r="E23" s="7">
        <v>0</v>
      </c>
      <c r="F23" s="7">
        <f t="shared" si="2"/>
        <v>0</v>
      </c>
      <c r="G23" s="7">
        <v>0</v>
      </c>
      <c r="H23" s="7">
        <v>0</v>
      </c>
      <c r="I23" s="7">
        <f t="shared" si="3"/>
        <v>0</v>
      </c>
    </row>
    <row r="24" spans="2:9" x14ac:dyDescent="0.2">
      <c r="B24" s="4" t="s">
        <v>59</v>
      </c>
      <c r="C24" s="10"/>
      <c r="D24" s="7">
        <v>0</v>
      </c>
      <c r="E24" s="7">
        <v>0</v>
      </c>
      <c r="F24" s="7">
        <f t="shared" si="2"/>
        <v>0</v>
      </c>
      <c r="G24" s="7">
        <v>0</v>
      </c>
      <c r="H24" s="7">
        <v>0</v>
      </c>
      <c r="I24" s="7">
        <f t="shared" si="3"/>
        <v>0</v>
      </c>
    </row>
    <row r="25" spans="2:9" x14ac:dyDescent="0.2">
      <c r="B25" s="4"/>
      <c r="C25" s="13"/>
      <c r="D25" s="8"/>
      <c r="E25" s="8"/>
      <c r="F25" s="8"/>
      <c r="G25" s="8"/>
      <c r="H25" s="8"/>
      <c r="I25" s="8"/>
    </row>
    <row r="26" spans="2:9" x14ac:dyDescent="0.2">
      <c r="B26" s="14"/>
      <c r="C26" s="26" t="s">
        <v>60</v>
      </c>
      <c r="D26" s="11">
        <f t="shared" ref="D26:I26" si="4">SUM(D18:D25)</f>
        <v>0</v>
      </c>
      <c r="E26" s="11">
        <f t="shared" si="4"/>
        <v>0</v>
      </c>
      <c r="F26" s="11">
        <f t="shared" si="4"/>
        <v>0</v>
      </c>
      <c r="G26" s="11">
        <f t="shared" si="4"/>
        <v>0</v>
      </c>
      <c r="H26" s="11">
        <f t="shared" si="4"/>
        <v>0</v>
      </c>
      <c r="I26" s="11">
        <f t="shared" si="4"/>
        <v>0</v>
      </c>
    </row>
    <row r="27" spans="2:9" ht="6" customHeight="1" x14ac:dyDescent="0.2"/>
    <row r="28" spans="2:9" ht="45" customHeight="1" x14ac:dyDescent="0.2">
      <c r="B28" s="51" t="s">
        <v>146</v>
      </c>
      <c r="C28" s="52"/>
      <c r="D28" s="52"/>
      <c r="E28" s="52"/>
      <c r="F28" s="52"/>
      <c r="G28" s="52"/>
      <c r="H28" s="52"/>
      <c r="I28" s="53"/>
    </row>
    <row r="30" spans="2:9" x14ac:dyDescent="0.2">
      <c r="B30" s="60" t="s">
        <v>61</v>
      </c>
      <c r="C30" s="61"/>
      <c r="D30" s="51" t="s">
        <v>67</v>
      </c>
      <c r="E30" s="52"/>
      <c r="F30" s="52"/>
      <c r="G30" s="52"/>
      <c r="H30" s="53"/>
      <c r="I30" s="58" t="s">
        <v>66</v>
      </c>
    </row>
    <row r="31" spans="2:9" ht="22.5" x14ac:dyDescent="0.2">
      <c r="B31" s="62"/>
      <c r="C31" s="63"/>
      <c r="D31" s="5" t="s">
        <v>62</v>
      </c>
      <c r="E31" s="5" t="s">
        <v>132</v>
      </c>
      <c r="F31" s="5" t="s">
        <v>63</v>
      </c>
      <c r="G31" s="5" t="s">
        <v>64</v>
      </c>
      <c r="H31" s="5" t="s">
        <v>65</v>
      </c>
      <c r="I31" s="59"/>
    </row>
    <row r="32" spans="2:9" x14ac:dyDescent="0.2">
      <c r="B32" s="64"/>
      <c r="C32" s="65"/>
      <c r="D32" s="6">
        <v>1</v>
      </c>
      <c r="E32" s="6">
        <v>2</v>
      </c>
      <c r="F32" s="6" t="s">
        <v>133</v>
      </c>
      <c r="G32" s="6">
        <v>4</v>
      </c>
      <c r="H32" s="6">
        <v>5</v>
      </c>
      <c r="I32" s="6" t="s">
        <v>134</v>
      </c>
    </row>
    <row r="33" spans="2:9" x14ac:dyDescent="0.2">
      <c r="B33" s="16"/>
      <c r="C33" s="17"/>
      <c r="D33" s="21"/>
      <c r="E33" s="21"/>
      <c r="F33" s="21"/>
      <c r="G33" s="21"/>
      <c r="H33" s="21"/>
      <c r="I33" s="21"/>
    </row>
    <row r="34" spans="2:9" x14ac:dyDescent="0.2">
      <c r="B34" s="4" t="s">
        <v>8</v>
      </c>
      <c r="C34" s="2"/>
      <c r="D34" s="22">
        <v>0</v>
      </c>
      <c r="E34" s="22">
        <v>0</v>
      </c>
      <c r="F34" s="22">
        <f>D34+E34</f>
        <v>0</v>
      </c>
      <c r="G34" s="22">
        <v>0</v>
      </c>
      <c r="H34" s="22">
        <v>0</v>
      </c>
      <c r="I34" s="22">
        <f>F34-G34</f>
        <v>0</v>
      </c>
    </row>
    <row r="35" spans="2:9" x14ac:dyDescent="0.2">
      <c r="B35" s="4" t="s">
        <v>9</v>
      </c>
      <c r="C35" s="2"/>
      <c r="D35" s="22">
        <v>0</v>
      </c>
      <c r="E35" s="22">
        <v>0</v>
      </c>
      <c r="F35" s="22">
        <f t="shared" ref="F35:F37" si="5">D35+E35</f>
        <v>0</v>
      </c>
      <c r="G35" s="22">
        <v>0</v>
      </c>
      <c r="H35" s="22">
        <v>0</v>
      </c>
      <c r="I35" s="22">
        <f t="shared" ref="I35:I37" si="6">F35-G35</f>
        <v>0</v>
      </c>
    </row>
    <row r="36" spans="2:9" x14ac:dyDescent="0.2">
      <c r="B36" s="4" t="s">
        <v>10</v>
      </c>
      <c r="C36" s="2"/>
      <c r="D36" s="22">
        <v>0</v>
      </c>
      <c r="E36" s="22">
        <v>0</v>
      </c>
      <c r="F36" s="22">
        <f t="shared" si="5"/>
        <v>0</v>
      </c>
      <c r="G36" s="22">
        <v>0</v>
      </c>
      <c r="H36" s="22">
        <v>0</v>
      </c>
      <c r="I36" s="22">
        <f t="shared" si="6"/>
        <v>0</v>
      </c>
    </row>
    <row r="37" spans="2:9" x14ac:dyDescent="0.2">
      <c r="B37" s="4" t="s">
        <v>11</v>
      </c>
      <c r="C37" s="2"/>
      <c r="D37" s="22">
        <v>0</v>
      </c>
      <c r="E37" s="22">
        <v>0</v>
      </c>
      <c r="F37" s="22">
        <f t="shared" si="5"/>
        <v>0</v>
      </c>
      <c r="G37" s="22">
        <v>0</v>
      </c>
      <c r="H37" s="22">
        <v>0</v>
      </c>
      <c r="I37" s="22">
        <f t="shared" si="6"/>
        <v>0</v>
      </c>
    </row>
    <row r="38" spans="2:9" x14ac:dyDescent="0.2">
      <c r="B38" s="4"/>
      <c r="C38" s="2"/>
      <c r="D38" s="23"/>
      <c r="E38" s="23"/>
      <c r="F38" s="23"/>
      <c r="G38" s="23"/>
      <c r="H38" s="23"/>
      <c r="I38" s="23"/>
    </row>
    <row r="39" spans="2:9" x14ac:dyDescent="0.2">
      <c r="B39" s="14"/>
      <c r="C39" s="26" t="s">
        <v>60</v>
      </c>
      <c r="D39" s="11">
        <f>SUM(D34:D38)</f>
        <v>0</v>
      </c>
      <c r="E39" s="11">
        <f>SUM(E34:E38)</f>
        <v>0</v>
      </c>
      <c r="F39" s="11">
        <f>SUM(F34:F37)</f>
        <v>0</v>
      </c>
      <c r="G39" s="11">
        <f>SUM(G34:G37)</f>
        <v>0</v>
      </c>
      <c r="H39" s="11">
        <f>SUM(H34:H37)</f>
        <v>0</v>
      </c>
      <c r="I39" s="11">
        <f>SUM(I34:I37)</f>
        <v>0</v>
      </c>
    </row>
    <row r="40" spans="2:9" ht="6.75" customHeight="1" x14ac:dyDescent="0.2"/>
    <row r="41" spans="2:9" ht="45" customHeight="1" x14ac:dyDescent="0.2">
      <c r="B41" s="51" t="s">
        <v>147</v>
      </c>
      <c r="C41" s="52"/>
      <c r="D41" s="52"/>
      <c r="E41" s="52"/>
      <c r="F41" s="52"/>
      <c r="G41" s="52"/>
      <c r="H41" s="52"/>
      <c r="I41" s="53"/>
    </row>
    <row r="42" spans="2:9" x14ac:dyDescent="0.2">
      <c r="B42" s="60" t="s">
        <v>61</v>
      </c>
      <c r="C42" s="61"/>
      <c r="D42" s="51" t="s">
        <v>67</v>
      </c>
      <c r="E42" s="52"/>
      <c r="F42" s="52"/>
      <c r="G42" s="52"/>
      <c r="H42" s="53"/>
      <c r="I42" s="58" t="s">
        <v>66</v>
      </c>
    </row>
    <row r="43" spans="2:9" ht="22.5" x14ac:dyDescent="0.2">
      <c r="B43" s="62"/>
      <c r="C43" s="63"/>
      <c r="D43" s="5" t="s">
        <v>62</v>
      </c>
      <c r="E43" s="5" t="s">
        <v>132</v>
      </c>
      <c r="F43" s="5" t="s">
        <v>63</v>
      </c>
      <c r="G43" s="5" t="s">
        <v>64</v>
      </c>
      <c r="H43" s="5" t="s">
        <v>65</v>
      </c>
      <c r="I43" s="59"/>
    </row>
    <row r="44" spans="2:9" x14ac:dyDescent="0.2">
      <c r="B44" s="64"/>
      <c r="C44" s="65"/>
      <c r="D44" s="6">
        <v>1</v>
      </c>
      <c r="E44" s="6">
        <v>2</v>
      </c>
      <c r="F44" s="6" t="s">
        <v>133</v>
      </c>
      <c r="G44" s="6">
        <v>4</v>
      </c>
      <c r="H44" s="6">
        <v>5</v>
      </c>
      <c r="I44" s="6" t="s">
        <v>134</v>
      </c>
    </row>
    <row r="45" spans="2:9" x14ac:dyDescent="0.2">
      <c r="B45" s="16"/>
      <c r="C45" s="17"/>
      <c r="D45" s="21"/>
      <c r="E45" s="21"/>
      <c r="F45" s="21"/>
      <c r="G45" s="21"/>
      <c r="H45" s="21"/>
      <c r="I45" s="21"/>
    </row>
    <row r="46" spans="2:9" ht="22.5" x14ac:dyDescent="0.2">
      <c r="B46" s="4"/>
      <c r="C46" s="19" t="s">
        <v>13</v>
      </c>
      <c r="D46" s="22">
        <v>0</v>
      </c>
      <c r="E46" s="22">
        <v>0</v>
      </c>
      <c r="F46" s="22">
        <f>D46+E46</f>
        <v>0</v>
      </c>
      <c r="G46" s="22">
        <v>0</v>
      </c>
      <c r="H46" s="22">
        <v>0</v>
      </c>
      <c r="I46" s="22">
        <f>F46-G46</f>
        <v>0</v>
      </c>
    </row>
    <row r="47" spans="2:9" x14ac:dyDescent="0.2">
      <c r="B47" s="4"/>
      <c r="C47" s="19"/>
      <c r="D47" s="22"/>
      <c r="E47" s="22"/>
      <c r="F47" s="22"/>
      <c r="G47" s="22"/>
      <c r="H47" s="22"/>
      <c r="I47" s="22"/>
    </row>
    <row r="48" spans="2:9" x14ac:dyDescent="0.2">
      <c r="B48" s="4"/>
      <c r="C48" s="19" t="s">
        <v>12</v>
      </c>
      <c r="D48" s="22">
        <v>0</v>
      </c>
      <c r="E48" s="22">
        <v>0</v>
      </c>
      <c r="F48" s="22">
        <f>D48+E48</f>
        <v>0</v>
      </c>
      <c r="G48" s="22">
        <v>0</v>
      </c>
      <c r="H48" s="22">
        <v>0</v>
      </c>
      <c r="I48" s="22">
        <f>F48-G48</f>
        <v>0</v>
      </c>
    </row>
    <row r="49" spans="2:9" x14ac:dyDescent="0.2">
      <c r="B49" s="4"/>
      <c r="C49" s="19"/>
      <c r="D49" s="22"/>
      <c r="E49" s="22"/>
      <c r="F49" s="22"/>
      <c r="G49" s="22"/>
      <c r="H49" s="22"/>
      <c r="I49" s="22"/>
    </row>
    <row r="50" spans="2:9" ht="22.5" x14ac:dyDescent="0.2">
      <c r="B50" s="4"/>
      <c r="C50" s="19" t="s">
        <v>14</v>
      </c>
      <c r="D50" s="22">
        <v>0</v>
      </c>
      <c r="E50" s="22">
        <v>0</v>
      </c>
      <c r="F50" s="22">
        <f>D50+E50</f>
        <v>0</v>
      </c>
      <c r="G50" s="22">
        <v>0</v>
      </c>
      <c r="H50" s="22">
        <v>0</v>
      </c>
      <c r="I50" s="22">
        <f>F50-G50</f>
        <v>0</v>
      </c>
    </row>
    <row r="51" spans="2:9" x14ac:dyDescent="0.2">
      <c r="B51" s="4"/>
      <c r="C51" s="19"/>
      <c r="D51" s="22"/>
      <c r="E51" s="22"/>
      <c r="F51" s="22"/>
      <c r="G51" s="22"/>
      <c r="H51" s="22"/>
      <c r="I51" s="22"/>
    </row>
    <row r="52" spans="2:9" ht="22.5" x14ac:dyDescent="0.2">
      <c r="B52" s="4"/>
      <c r="C52" s="19" t="s">
        <v>26</v>
      </c>
      <c r="D52" s="22">
        <v>0</v>
      </c>
      <c r="E52" s="22">
        <v>0</v>
      </c>
      <c r="F52" s="22">
        <f>D52+E52</f>
        <v>0</v>
      </c>
      <c r="G52" s="22">
        <v>0</v>
      </c>
      <c r="H52" s="22">
        <v>0</v>
      </c>
      <c r="I52" s="22">
        <f>F52-G52</f>
        <v>0</v>
      </c>
    </row>
    <row r="53" spans="2:9" x14ac:dyDescent="0.2">
      <c r="B53" s="4"/>
      <c r="C53" s="19"/>
      <c r="D53" s="22"/>
      <c r="E53" s="22"/>
      <c r="F53" s="22"/>
      <c r="G53" s="22"/>
      <c r="H53" s="22"/>
      <c r="I53" s="22"/>
    </row>
    <row r="54" spans="2:9" ht="22.5" x14ac:dyDescent="0.2">
      <c r="B54" s="4"/>
      <c r="C54" s="19" t="s">
        <v>27</v>
      </c>
      <c r="D54" s="22">
        <v>0</v>
      </c>
      <c r="E54" s="22">
        <v>0</v>
      </c>
      <c r="F54" s="22">
        <f>D54+E54</f>
        <v>0</v>
      </c>
      <c r="G54" s="22">
        <v>0</v>
      </c>
      <c r="H54" s="22">
        <v>0</v>
      </c>
      <c r="I54" s="22">
        <f>F54-G54</f>
        <v>0</v>
      </c>
    </row>
    <row r="55" spans="2:9" x14ac:dyDescent="0.2">
      <c r="B55" s="4"/>
      <c r="C55" s="19"/>
      <c r="D55" s="22"/>
      <c r="E55" s="22"/>
      <c r="F55" s="22"/>
      <c r="G55" s="22"/>
      <c r="H55" s="22"/>
      <c r="I55" s="22"/>
    </row>
    <row r="56" spans="2:9" ht="22.5" x14ac:dyDescent="0.2">
      <c r="B56" s="4"/>
      <c r="C56" s="19" t="s">
        <v>34</v>
      </c>
      <c r="D56" s="22">
        <v>0</v>
      </c>
      <c r="E56" s="22">
        <v>0</v>
      </c>
      <c r="F56" s="22">
        <f>D56+E56</f>
        <v>0</v>
      </c>
      <c r="G56" s="22">
        <v>0</v>
      </c>
      <c r="H56" s="22">
        <v>0</v>
      </c>
      <c r="I56" s="22">
        <f>F56-G56</f>
        <v>0</v>
      </c>
    </row>
    <row r="57" spans="2:9" x14ac:dyDescent="0.2">
      <c r="B57" s="4"/>
      <c r="C57" s="19"/>
      <c r="D57" s="22"/>
      <c r="E57" s="22"/>
      <c r="F57" s="22"/>
      <c r="G57" s="22"/>
      <c r="H57" s="22"/>
      <c r="I57" s="22"/>
    </row>
    <row r="58" spans="2:9" x14ac:dyDescent="0.2">
      <c r="B58" s="4"/>
      <c r="C58" s="19" t="s">
        <v>15</v>
      </c>
      <c r="D58" s="22">
        <v>0</v>
      </c>
      <c r="E58" s="22">
        <v>0</v>
      </c>
      <c r="F58" s="22">
        <f>D58+E58</f>
        <v>0</v>
      </c>
      <c r="G58" s="22">
        <v>0</v>
      </c>
      <c r="H58" s="22">
        <v>0</v>
      </c>
      <c r="I58" s="22">
        <f>F58-G58</f>
        <v>0</v>
      </c>
    </row>
    <row r="59" spans="2:9" x14ac:dyDescent="0.2">
      <c r="B59" s="18"/>
      <c r="C59" s="20"/>
      <c r="D59" s="23"/>
      <c r="E59" s="23"/>
      <c r="F59" s="23"/>
      <c r="G59" s="23"/>
      <c r="H59" s="23"/>
      <c r="I59" s="23"/>
    </row>
    <row r="60" spans="2:9" x14ac:dyDescent="0.2">
      <c r="B60" s="14"/>
      <c r="C60" s="26" t="s">
        <v>60</v>
      </c>
      <c r="D60" s="11">
        <f t="shared" ref="D60:I60" si="7">SUM(D46:D58)</f>
        <v>0</v>
      </c>
      <c r="E60" s="11">
        <f t="shared" si="7"/>
        <v>0</v>
      </c>
      <c r="F60" s="11">
        <f t="shared" si="7"/>
        <v>0</v>
      </c>
      <c r="G60" s="11">
        <f t="shared" si="7"/>
        <v>0</v>
      </c>
      <c r="H60" s="11">
        <f t="shared" si="7"/>
        <v>0</v>
      </c>
      <c r="I60" s="11">
        <f t="shared" si="7"/>
        <v>0</v>
      </c>
    </row>
    <row r="64" spans="2:9" x14ac:dyDescent="0.2">
      <c r="C64" s="30"/>
      <c r="D64" s="31"/>
      <c r="E64" s="32"/>
      <c r="F64" s="32"/>
      <c r="G64" s="30"/>
      <c r="H64" s="33"/>
      <c r="I64" s="33"/>
    </row>
    <row r="65" spans="3:9" x14ac:dyDescent="0.2">
      <c r="C65" s="34" t="s">
        <v>136</v>
      </c>
      <c r="D65" s="31"/>
      <c r="E65" s="32"/>
      <c r="F65" s="32"/>
      <c r="G65" s="54" t="s">
        <v>137</v>
      </c>
      <c r="H65" s="55"/>
      <c r="I65" s="55"/>
    </row>
    <row r="66" spans="3:9" x14ac:dyDescent="0.2">
      <c r="C66" s="46" t="s">
        <v>143</v>
      </c>
      <c r="D66" s="31"/>
      <c r="E66" s="32"/>
      <c r="F66" s="32"/>
      <c r="G66" s="56" t="s">
        <v>141</v>
      </c>
      <c r="H66" s="57"/>
      <c r="I66" s="57"/>
    </row>
  </sheetData>
  <sheetProtection formatCells="0" formatColumns="0" formatRows="0" insertRows="0" deleteRows="0" autoFilter="0"/>
  <mergeCells count="14">
    <mergeCell ref="B2:I2"/>
    <mergeCell ref="B4:C6"/>
    <mergeCell ref="B28:I28"/>
    <mergeCell ref="B30:C32"/>
    <mergeCell ref="D4:H4"/>
    <mergeCell ref="I4:I5"/>
    <mergeCell ref="B41:I41"/>
    <mergeCell ref="B42:C44"/>
    <mergeCell ref="D42:H42"/>
    <mergeCell ref="I42:I43"/>
    <mergeCell ref="D30:H30"/>
    <mergeCell ref="I30:I31"/>
    <mergeCell ref="G65:I65"/>
    <mergeCell ref="G66:I66"/>
  </mergeCells>
  <printOptions horizontalCentered="1"/>
  <pageMargins left="0.70866141732283472" right="0.70866141732283472" top="0.74803149606299213" bottom="0.74803149606299213" header="0.31496062992125984" footer="0.31496062992125984"/>
  <pageSetup scale="7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I54"/>
  <sheetViews>
    <sheetView showGridLines="0" tabSelected="1" workbookViewId="0">
      <selection activeCell="E66" sqref="E66"/>
    </sheetView>
  </sheetViews>
  <sheetFormatPr baseColWidth="10" defaultRowHeight="11.25" x14ac:dyDescent="0.2"/>
  <cols>
    <col min="1" max="1" width="1.83203125" style="3" customWidth="1"/>
    <col min="2" max="2" width="4.83203125" style="3" customWidth="1"/>
    <col min="3" max="3" width="61.6640625" style="3" customWidth="1"/>
    <col min="4" max="4" width="20.83203125" style="3" customWidth="1"/>
    <col min="5" max="5" width="19.1640625" style="3" customWidth="1"/>
    <col min="6" max="6" width="17.83203125" style="3" customWidth="1"/>
    <col min="7" max="7" width="16.5" style="3" customWidth="1"/>
    <col min="8" max="8" width="20.1640625" style="3" customWidth="1"/>
    <col min="9" max="9" width="20" style="3" customWidth="1"/>
    <col min="10" max="16384" width="12" style="3"/>
  </cols>
  <sheetData>
    <row r="1" spans="2:9" s="1" customFormat="1" ht="55.5" customHeight="1" x14ac:dyDescent="0.2"/>
    <row r="2" spans="2:9" s="1" customFormat="1" ht="66.75" customHeight="1" x14ac:dyDescent="0.2">
      <c r="B2" s="51" t="s">
        <v>144</v>
      </c>
      <c r="C2" s="52"/>
      <c r="D2" s="52"/>
      <c r="E2" s="52"/>
      <c r="F2" s="52"/>
      <c r="G2" s="52"/>
      <c r="H2" s="52"/>
      <c r="I2" s="53"/>
    </row>
    <row r="3" spans="2:9" x14ac:dyDescent="0.2">
      <c r="B3" s="60" t="s">
        <v>61</v>
      </c>
      <c r="C3" s="61"/>
      <c r="D3" s="51" t="s">
        <v>67</v>
      </c>
      <c r="E3" s="52"/>
      <c r="F3" s="52"/>
      <c r="G3" s="52"/>
      <c r="H3" s="53"/>
      <c r="I3" s="58" t="s">
        <v>66</v>
      </c>
    </row>
    <row r="4" spans="2:9" ht="24.95" customHeight="1" x14ac:dyDescent="0.2">
      <c r="B4" s="62"/>
      <c r="C4" s="63"/>
      <c r="D4" s="5" t="s">
        <v>62</v>
      </c>
      <c r="E4" s="5" t="s">
        <v>132</v>
      </c>
      <c r="F4" s="5" t="s">
        <v>63</v>
      </c>
      <c r="G4" s="5" t="s">
        <v>64</v>
      </c>
      <c r="H4" s="5" t="s">
        <v>65</v>
      </c>
      <c r="I4" s="59"/>
    </row>
    <row r="5" spans="2:9" x14ac:dyDescent="0.2">
      <c r="B5" s="64"/>
      <c r="C5" s="65"/>
      <c r="D5" s="6">
        <v>1</v>
      </c>
      <c r="E5" s="6">
        <v>2</v>
      </c>
      <c r="F5" s="6" t="s">
        <v>133</v>
      </c>
      <c r="G5" s="6">
        <v>4</v>
      </c>
      <c r="H5" s="6">
        <v>5</v>
      </c>
      <c r="I5" s="6" t="s">
        <v>134</v>
      </c>
    </row>
    <row r="6" spans="2:9" s="1" customFormat="1" x14ac:dyDescent="0.2">
      <c r="B6" s="77"/>
      <c r="C6" s="78"/>
      <c r="D6" s="39"/>
      <c r="E6" s="39"/>
      <c r="F6" s="39"/>
      <c r="G6" s="39"/>
      <c r="H6" s="39"/>
      <c r="I6" s="39"/>
    </row>
    <row r="7" spans="2:9" s="1" customFormat="1" x14ac:dyDescent="0.2">
      <c r="B7" s="47" t="s">
        <v>16</v>
      </c>
      <c r="C7" s="48"/>
      <c r="D7" s="28">
        <f t="shared" ref="D7:I7" si="0">SUM(D8:D15)</f>
        <v>7111891</v>
      </c>
      <c r="E7" s="28">
        <f t="shared" si="0"/>
        <v>536665.18000000005</v>
      </c>
      <c r="F7" s="28">
        <f t="shared" si="0"/>
        <v>7648556.1799999997</v>
      </c>
      <c r="G7" s="28">
        <f t="shared" si="0"/>
        <v>7611018.6200000001</v>
      </c>
      <c r="H7" s="28">
        <f t="shared" si="0"/>
        <v>7390397.71</v>
      </c>
      <c r="I7" s="28">
        <f t="shared" si="0"/>
        <v>37537.55999999959</v>
      </c>
    </row>
    <row r="8" spans="2:9" s="1" customFormat="1" x14ac:dyDescent="0.2">
      <c r="B8" s="49"/>
      <c r="C8" s="50" t="s">
        <v>42</v>
      </c>
      <c r="D8" s="28">
        <v>0</v>
      </c>
      <c r="E8" s="28">
        <v>0</v>
      </c>
      <c r="F8" s="28">
        <f>D8+E8</f>
        <v>0</v>
      </c>
      <c r="G8" s="28">
        <v>0</v>
      </c>
      <c r="H8" s="28">
        <v>0</v>
      </c>
      <c r="I8" s="28">
        <f>F8-G8</f>
        <v>0</v>
      </c>
    </row>
    <row r="9" spans="2:9" s="1" customFormat="1" x14ac:dyDescent="0.2">
      <c r="B9" s="49"/>
      <c r="C9" s="50" t="s">
        <v>17</v>
      </c>
      <c r="D9" s="28">
        <v>0</v>
      </c>
      <c r="E9" s="28">
        <v>0</v>
      </c>
      <c r="F9" s="28">
        <f t="shared" ref="F9:F15" si="1">D9+E9</f>
        <v>0</v>
      </c>
      <c r="G9" s="28">
        <v>0</v>
      </c>
      <c r="H9" s="28">
        <v>0</v>
      </c>
      <c r="I9" s="28">
        <f t="shared" ref="I9:I15" si="2">F9-G9</f>
        <v>0</v>
      </c>
    </row>
    <row r="10" spans="2:9" s="1" customFormat="1" x14ac:dyDescent="0.2">
      <c r="B10" s="49"/>
      <c r="C10" s="50" t="s">
        <v>43</v>
      </c>
      <c r="D10" s="28">
        <v>7111891</v>
      </c>
      <c r="E10" s="28">
        <v>536665.18000000005</v>
      </c>
      <c r="F10" s="28">
        <f t="shared" si="1"/>
        <v>7648556.1799999997</v>
      </c>
      <c r="G10" s="28">
        <v>7611018.6200000001</v>
      </c>
      <c r="H10" s="28">
        <v>7390397.71</v>
      </c>
      <c r="I10" s="28">
        <f t="shared" si="2"/>
        <v>37537.55999999959</v>
      </c>
    </row>
    <row r="11" spans="2:9" s="1" customFormat="1" x14ac:dyDescent="0.2">
      <c r="B11" s="49"/>
      <c r="C11" s="50" t="s">
        <v>3</v>
      </c>
      <c r="D11" s="28">
        <v>0</v>
      </c>
      <c r="E11" s="28">
        <v>0</v>
      </c>
      <c r="F11" s="28">
        <f t="shared" si="1"/>
        <v>0</v>
      </c>
      <c r="G11" s="28">
        <v>0</v>
      </c>
      <c r="H11" s="28">
        <v>0</v>
      </c>
      <c r="I11" s="28">
        <f t="shared" si="2"/>
        <v>0</v>
      </c>
    </row>
    <row r="12" spans="2:9" s="1" customFormat="1" x14ac:dyDescent="0.2">
      <c r="B12" s="49"/>
      <c r="C12" s="50" t="s">
        <v>23</v>
      </c>
      <c r="D12" s="28">
        <v>0</v>
      </c>
      <c r="E12" s="28">
        <v>0</v>
      </c>
      <c r="F12" s="28">
        <f t="shared" si="1"/>
        <v>0</v>
      </c>
      <c r="G12" s="28">
        <v>0</v>
      </c>
      <c r="H12" s="28">
        <v>0</v>
      </c>
      <c r="I12" s="28">
        <f t="shared" si="2"/>
        <v>0</v>
      </c>
    </row>
    <row r="13" spans="2:9" s="1" customFormat="1" x14ac:dyDescent="0.2">
      <c r="B13" s="49"/>
      <c r="C13" s="50" t="s">
        <v>18</v>
      </c>
      <c r="D13" s="28">
        <v>0</v>
      </c>
      <c r="E13" s="28">
        <v>0</v>
      </c>
      <c r="F13" s="28">
        <f t="shared" si="1"/>
        <v>0</v>
      </c>
      <c r="G13" s="28">
        <v>0</v>
      </c>
      <c r="H13" s="28">
        <v>0</v>
      </c>
      <c r="I13" s="28">
        <f t="shared" si="2"/>
        <v>0</v>
      </c>
    </row>
    <row r="14" spans="2:9" s="1" customFormat="1" x14ac:dyDescent="0.2">
      <c r="B14" s="49"/>
      <c r="C14" s="50" t="s">
        <v>44</v>
      </c>
      <c r="D14" s="28">
        <v>0</v>
      </c>
      <c r="E14" s="28">
        <v>0</v>
      </c>
      <c r="F14" s="28">
        <f t="shared" si="1"/>
        <v>0</v>
      </c>
      <c r="G14" s="28">
        <v>0</v>
      </c>
      <c r="H14" s="28">
        <v>0</v>
      </c>
      <c r="I14" s="28">
        <f t="shared" si="2"/>
        <v>0</v>
      </c>
    </row>
    <row r="15" spans="2:9" s="1" customFormat="1" x14ac:dyDescent="0.2">
      <c r="B15" s="49"/>
      <c r="C15" s="50" t="s">
        <v>19</v>
      </c>
      <c r="D15" s="28">
        <v>0</v>
      </c>
      <c r="E15" s="28">
        <v>0</v>
      </c>
      <c r="F15" s="28">
        <f t="shared" si="1"/>
        <v>0</v>
      </c>
      <c r="G15" s="28">
        <v>0</v>
      </c>
      <c r="H15" s="28">
        <v>0</v>
      </c>
      <c r="I15" s="28">
        <f t="shared" si="2"/>
        <v>0</v>
      </c>
    </row>
    <row r="16" spans="2:9" s="1" customFormat="1" x14ac:dyDescent="0.2">
      <c r="B16" s="79"/>
      <c r="C16" s="50"/>
      <c r="D16" s="28"/>
      <c r="E16" s="28"/>
      <c r="F16" s="28"/>
      <c r="G16" s="28"/>
      <c r="H16" s="28"/>
      <c r="I16" s="28"/>
    </row>
    <row r="17" spans="2:9" s="1" customFormat="1" x14ac:dyDescent="0.2">
      <c r="B17" s="47" t="s">
        <v>20</v>
      </c>
      <c r="C17" s="80"/>
      <c r="D17" s="28">
        <f t="shared" ref="D17:I17" si="3">SUM(D18:D24)</f>
        <v>0</v>
      </c>
      <c r="E17" s="28">
        <f t="shared" si="3"/>
        <v>0</v>
      </c>
      <c r="F17" s="28">
        <f t="shared" si="3"/>
        <v>0</v>
      </c>
      <c r="G17" s="28">
        <f t="shared" si="3"/>
        <v>0</v>
      </c>
      <c r="H17" s="28">
        <f t="shared" si="3"/>
        <v>0</v>
      </c>
      <c r="I17" s="28">
        <f t="shared" si="3"/>
        <v>0</v>
      </c>
    </row>
    <row r="18" spans="2:9" s="1" customFormat="1" x14ac:dyDescent="0.2">
      <c r="B18" s="49"/>
      <c r="C18" s="50" t="s">
        <v>45</v>
      </c>
      <c r="D18" s="28">
        <v>0</v>
      </c>
      <c r="E18" s="28">
        <v>0</v>
      </c>
      <c r="F18" s="28">
        <f>D18+E18</f>
        <v>0</v>
      </c>
      <c r="G18" s="28">
        <v>0</v>
      </c>
      <c r="H18" s="28">
        <v>0</v>
      </c>
      <c r="I18" s="28">
        <f t="shared" ref="I18:I24" si="4">F18-G18</f>
        <v>0</v>
      </c>
    </row>
    <row r="19" spans="2:9" s="1" customFormat="1" x14ac:dyDescent="0.2">
      <c r="B19" s="49"/>
      <c r="C19" s="50" t="s">
        <v>28</v>
      </c>
      <c r="D19" s="28">
        <v>0</v>
      </c>
      <c r="E19" s="28">
        <v>0</v>
      </c>
      <c r="F19" s="28">
        <f t="shared" ref="F19:F24" si="5">D19+E19</f>
        <v>0</v>
      </c>
      <c r="G19" s="28">
        <v>0</v>
      </c>
      <c r="H19" s="28">
        <v>0</v>
      </c>
      <c r="I19" s="28">
        <f t="shared" si="4"/>
        <v>0</v>
      </c>
    </row>
    <row r="20" spans="2:9" s="1" customFormat="1" x14ac:dyDescent="0.2">
      <c r="B20" s="49"/>
      <c r="C20" s="50" t="s">
        <v>21</v>
      </c>
      <c r="D20" s="28">
        <v>0</v>
      </c>
      <c r="E20" s="28">
        <v>0</v>
      </c>
      <c r="F20" s="28">
        <f t="shared" si="5"/>
        <v>0</v>
      </c>
      <c r="G20" s="28">
        <v>0</v>
      </c>
      <c r="H20" s="28">
        <v>0</v>
      </c>
      <c r="I20" s="28">
        <f t="shared" si="4"/>
        <v>0</v>
      </c>
    </row>
    <row r="21" spans="2:9" s="1" customFormat="1" x14ac:dyDescent="0.2">
      <c r="B21" s="49"/>
      <c r="C21" s="50" t="s">
        <v>46</v>
      </c>
      <c r="D21" s="28">
        <v>0</v>
      </c>
      <c r="E21" s="28">
        <v>0</v>
      </c>
      <c r="F21" s="28">
        <f t="shared" si="5"/>
        <v>0</v>
      </c>
      <c r="G21" s="28">
        <v>0</v>
      </c>
      <c r="H21" s="28">
        <v>0</v>
      </c>
      <c r="I21" s="28">
        <f t="shared" si="4"/>
        <v>0</v>
      </c>
    </row>
    <row r="22" spans="2:9" s="1" customFormat="1" x14ac:dyDescent="0.2">
      <c r="B22" s="49"/>
      <c r="C22" s="50" t="s">
        <v>47</v>
      </c>
      <c r="D22" s="28">
        <v>0</v>
      </c>
      <c r="E22" s="28">
        <v>0</v>
      </c>
      <c r="F22" s="28">
        <f t="shared" si="5"/>
        <v>0</v>
      </c>
      <c r="G22" s="28">
        <v>0</v>
      </c>
      <c r="H22" s="28">
        <v>0</v>
      </c>
      <c r="I22" s="28">
        <f t="shared" si="4"/>
        <v>0</v>
      </c>
    </row>
    <row r="23" spans="2:9" s="1" customFormat="1" x14ac:dyDescent="0.2">
      <c r="B23" s="49"/>
      <c r="C23" s="50" t="s">
        <v>48</v>
      </c>
      <c r="D23" s="28">
        <v>0</v>
      </c>
      <c r="E23" s="28">
        <v>0</v>
      </c>
      <c r="F23" s="28">
        <f t="shared" si="5"/>
        <v>0</v>
      </c>
      <c r="G23" s="28">
        <v>0</v>
      </c>
      <c r="H23" s="28">
        <v>0</v>
      </c>
      <c r="I23" s="28">
        <f t="shared" si="4"/>
        <v>0</v>
      </c>
    </row>
    <row r="24" spans="2:9" s="1" customFormat="1" x14ac:dyDescent="0.2">
      <c r="B24" s="49"/>
      <c r="C24" s="50" t="s">
        <v>4</v>
      </c>
      <c r="D24" s="28">
        <v>0</v>
      </c>
      <c r="E24" s="28">
        <v>0</v>
      </c>
      <c r="F24" s="28">
        <f t="shared" si="5"/>
        <v>0</v>
      </c>
      <c r="G24" s="28">
        <v>0</v>
      </c>
      <c r="H24" s="28">
        <v>0</v>
      </c>
      <c r="I24" s="28">
        <f t="shared" si="4"/>
        <v>0</v>
      </c>
    </row>
    <row r="25" spans="2:9" s="1" customFormat="1" x14ac:dyDescent="0.2">
      <c r="B25" s="79"/>
      <c r="C25" s="50"/>
      <c r="D25" s="28"/>
      <c r="E25" s="28"/>
      <c r="F25" s="28"/>
      <c r="G25" s="28"/>
      <c r="H25" s="28"/>
      <c r="I25" s="28"/>
    </row>
    <row r="26" spans="2:9" s="1" customFormat="1" x14ac:dyDescent="0.2">
      <c r="B26" s="47" t="s">
        <v>49</v>
      </c>
      <c r="C26" s="80"/>
      <c r="D26" s="28">
        <f t="shared" ref="D26:I26" si="6">SUM(D27:D35)</f>
        <v>0</v>
      </c>
      <c r="E26" s="28">
        <f t="shared" si="6"/>
        <v>0</v>
      </c>
      <c r="F26" s="28">
        <f t="shared" si="6"/>
        <v>0</v>
      </c>
      <c r="G26" s="28">
        <f t="shared" si="6"/>
        <v>0</v>
      </c>
      <c r="H26" s="28">
        <f t="shared" si="6"/>
        <v>0</v>
      </c>
      <c r="I26" s="28">
        <f t="shared" si="6"/>
        <v>0</v>
      </c>
    </row>
    <row r="27" spans="2:9" s="1" customFormat="1" x14ac:dyDescent="0.2">
      <c r="B27" s="49"/>
      <c r="C27" s="50" t="s">
        <v>29</v>
      </c>
      <c r="D27" s="28">
        <v>0</v>
      </c>
      <c r="E27" s="28">
        <v>0</v>
      </c>
      <c r="F27" s="28">
        <f>D27+E27</f>
        <v>0</v>
      </c>
      <c r="G27" s="28">
        <v>0</v>
      </c>
      <c r="H27" s="28">
        <v>0</v>
      </c>
      <c r="I27" s="28">
        <f t="shared" ref="I27:I35" si="7">F27-G27</f>
        <v>0</v>
      </c>
    </row>
    <row r="28" spans="2:9" s="1" customFormat="1" x14ac:dyDescent="0.2">
      <c r="B28" s="49"/>
      <c r="C28" s="50" t="s">
        <v>24</v>
      </c>
      <c r="D28" s="28">
        <v>0</v>
      </c>
      <c r="E28" s="28">
        <v>0</v>
      </c>
      <c r="F28" s="28">
        <f t="shared" ref="F28:F35" si="8">D28+E28</f>
        <v>0</v>
      </c>
      <c r="G28" s="28">
        <v>0</v>
      </c>
      <c r="H28" s="28">
        <v>0</v>
      </c>
      <c r="I28" s="28">
        <f t="shared" si="7"/>
        <v>0</v>
      </c>
    </row>
    <row r="29" spans="2:9" s="1" customFormat="1" x14ac:dyDescent="0.2">
      <c r="B29" s="49"/>
      <c r="C29" s="50" t="s">
        <v>30</v>
      </c>
      <c r="D29" s="28">
        <v>0</v>
      </c>
      <c r="E29" s="28">
        <v>0</v>
      </c>
      <c r="F29" s="28">
        <f t="shared" si="8"/>
        <v>0</v>
      </c>
      <c r="G29" s="28">
        <v>0</v>
      </c>
      <c r="H29" s="28">
        <v>0</v>
      </c>
      <c r="I29" s="28">
        <f t="shared" si="7"/>
        <v>0</v>
      </c>
    </row>
    <row r="30" spans="2:9" s="1" customFormat="1" x14ac:dyDescent="0.2">
      <c r="B30" s="49"/>
      <c r="C30" s="50" t="s">
        <v>50</v>
      </c>
      <c r="D30" s="28">
        <v>0</v>
      </c>
      <c r="E30" s="28">
        <v>0</v>
      </c>
      <c r="F30" s="28">
        <f t="shared" si="8"/>
        <v>0</v>
      </c>
      <c r="G30" s="28">
        <v>0</v>
      </c>
      <c r="H30" s="28">
        <v>0</v>
      </c>
      <c r="I30" s="28">
        <f t="shared" si="7"/>
        <v>0</v>
      </c>
    </row>
    <row r="31" spans="2:9" s="1" customFormat="1" x14ac:dyDescent="0.2">
      <c r="B31" s="49"/>
      <c r="C31" s="50" t="s">
        <v>22</v>
      </c>
      <c r="D31" s="28">
        <v>0</v>
      </c>
      <c r="E31" s="28">
        <v>0</v>
      </c>
      <c r="F31" s="28">
        <f t="shared" si="8"/>
        <v>0</v>
      </c>
      <c r="G31" s="28">
        <v>0</v>
      </c>
      <c r="H31" s="28">
        <v>0</v>
      </c>
      <c r="I31" s="28">
        <f t="shared" si="7"/>
        <v>0</v>
      </c>
    </row>
    <row r="32" spans="2:9" s="1" customFormat="1" x14ac:dyDescent="0.2">
      <c r="B32" s="49"/>
      <c r="C32" s="50" t="s">
        <v>5</v>
      </c>
      <c r="D32" s="28">
        <v>0</v>
      </c>
      <c r="E32" s="28">
        <v>0</v>
      </c>
      <c r="F32" s="28">
        <f t="shared" si="8"/>
        <v>0</v>
      </c>
      <c r="G32" s="28">
        <v>0</v>
      </c>
      <c r="H32" s="28">
        <v>0</v>
      </c>
      <c r="I32" s="28">
        <f t="shared" si="7"/>
        <v>0</v>
      </c>
    </row>
    <row r="33" spans="2:9" s="1" customFormat="1" x14ac:dyDescent="0.2">
      <c r="B33" s="49"/>
      <c r="C33" s="50" t="s">
        <v>6</v>
      </c>
      <c r="D33" s="28">
        <v>0</v>
      </c>
      <c r="E33" s="28">
        <v>0</v>
      </c>
      <c r="F33" s="28">
        <f t="shared" si="8"/>
        <v>0</v>
      </c>
      <c r="G33" s="28">
        <v>0</v>
      </c>
      <c r="H33" s="28">
        <v>0</v>
      </c>
      <c r="I33" s="28">
        <f t="shared" si="7"/>
        <v>0</v>
      </c>
    </row>
    <row r="34" spans="2:9" s="1" customFormat="1" x14ac:dyDescent="0.2">
      <c r="B34" s="49"/>
      <c r="C34" s="50" t="s">
        <v>51</v>
      </c>
      <c r="D34" s="28">
        <v>0</v>
      </c>
      <c r="E34" s="28">
        <v>0</v>
      </c>
      <c r="F34" s="28">
        <f t="shared" si="8"/>
        <v>0</v>
      </c>
      <c r="G34" s="28">
        <v>0</v>
      </c>
      <c r="H34" s="28">
        <v>0</v>
      </c>
      <c r="I34" s="28">
        <f t="shared" si="7"/>
        <v>0</v>
      </c>
    </row>
    <row r="35" spans="2:9" s="1" customFormat="1" x14ac:dyDescent="0.2">
      <c r="B35" s="49"/>
      <c r="C35" s="50" t="s">
        <v>31</v>
      </c>
      <c r="D35" s="28">
        <v>0</v>
      </c>
      <c r="E35" s="28">
        <v>0</v>
      </c>
      <c r="F35" s="28">
        <f t="shared" si="8"/>
        <v>0</v>
      </c>
      <c r="G35" s="28">
        <v>0</v>
      </c>
      <c r="H35" s="28">
        <v>0</v>
      </c>
      <c r="I35" s="28">
        <f t="shared" si="7"/>
        <v>0</v>
      </c>
    </row>
    <row r="36" spans="2:9" s="1" customFormat="1" x14ac:dyDescent="0.2">
      <c r="B36" s="79"/>
      <c r="C36" s="50"/>
      <c r="D36" s="28"/>
      <c r="E36" s="28"/>
      <c r="F36" s="28"/>
      <c r="G36" s="28"/>
      <c r="H36" s="28"/>
      <c r="I36" s="28"/>
    </row>
    <row r="37" spans="2:9" s="1" customFormat="1" x14ac:dyDescent="0.2">
      <c r="B37" s="47" t="s">
        <v>32</v>
      </c>
      <c r="C37" s="80"/>
      <c r="D37" s="28">
        <f t="shared" ref="D37:I37" si="9">SUM(D38:D41)</f>
        <v>0</v>
      </c>
      <c r="E37" s="28">
        <f t="shared" si="9"/>
        <v>0</v>
      </c>
      <c r="F37" s="28">
        <f t="shared" si="9"/>
        <v>0</v>
      </c>
      <c r="G37" s="28">
        <f t="shared" si="9"/>
        <v>0</v>
      </c>
      <c r="H37" s="28">
        <f t="shared" si="9"/>
        <v>0</v>
      </c>
      <c r="I37" s="28">
        <f t="shared" si="9"/>
        <v>0</v>
      </c>
    </row>
    <row r="38" spans="2:9" s="1" customFormat="1" x14ac:dyDescent="0.2">
      <c r="B38" s="49"/>
      <c r="C38" s="50" t="s">
        <v>52</v>
      </c>
      <c r="D38" s="28">
        <v>0</v>
      </c>
      <c r="E38" s="28">
        <v>0</v>
      </c>
      <c r="F38" s="28">
        <f>D38+E38</f>
        <v>0</v>
      </c>
      <c r="G38" s="28">
        <v>0</v>
      </c>
      <c r="H38" s="28">
        <v>0</v>
      </c>
      <c r="I38" s="28">
        <f t="shared" ref="I38:I41" si="10">F38-G38</f>
        <v>0</v>
      </c>
    </row>
    <row r="39" spans="2:9" s="1" customFormat="1" ht="22.5" x14ac:dyDescent="0.2">
      <c r="B39" s="49"/>
      <c r="C39" s="50" t="s">
        <v>25</v>
      </c>
      <c r="D39" s="28">
        <v>0</v>
      </c>
      <c r="E39" s="28">
        <v>0</v>
      </c>
      <c r="F39" s="28">
        <f t="shared" ref="F39:F41" si="11">D39+E39</f>
        <v>0</v>
      </c>
      <c r="G39" s="28">
        <v>0</v>
      </c>
      <c r="H39" s="28">
        <v>0</v>
      </c>
      <c r="I39" s="28">
        <f t="shared" si="10"/>
        <v>0</v>
      </c>
    </row>
    <row r="40" spans="2:9" s="1" customFormat="1" x14ac:dyDescent="0.2">
      <c r="B40" s="49"/>
      <c r="C40" s="50" t="s">
        <v>33</v>
      </c>
      <c r="D40" s="28">
        <v>0</v>
      </c>
      <c r="E40" s="28">
        <v>0</v>
      </c>
      <c r="F40" s="28">
        <f t="shared" si="11"/>
        <v>0</v>
      </c>
      <c r="G40" s="28">
        <v>0</v>
      </c>
      <c r="H40" s="28">
        <v>0</v>
      </c>
      <c r="I40" s="28">
        <f t="shared" si="10"/>
        <v>0</v>
      </c>
    </row>
    <row r="41" spans="2:9" s="1" customFormat="1" x14ac:dyDescent="0.2">
      <c r="B41" s="49"/>
      <c r="C41" s="50" t="s">
        <v>7</v>
      </c>
      <c r="D41" s="28">
        <v>0</v>
      </c>
      <c r="E41" s="28">
        <v>0</v>
      </c>
      <c r="F41" s="28">
        <f t="shared" si="11"/>
        <v>0</v>
      </c>
      <c r="G41" s="28">
        <v>0</v>
      </c>
      <c r="H41" s="28">
        <v>0</v>
      </c>
      <c r="I41" s="28">
        <f t="shared" si="10"/>
        <v>0</v>
      </c>
    </row>
    <row r="42" spans="2:9" s="1" customFormat="1" x14ac:dyDescent="0.2">
      <c r="B42" s="79"/>
      <c r="C42" s="50"/>
      <c r="D42" s="28"/>
      <c r="E42" s="28"/>
      <c r="F42" s="28"/>
      <c r="G42" s="28"/>
      <c r="H42" s="28"/>
      <c r="I42" s="28"/>
    </row>
    <row r="43" spans="2:9" s="1" customFormat="1" x14ac:dyDescent="0.2">
      <c r="B43" s="81"/>
      <c r="C43" s="74" t="s">
        <v>60</v>
      </c>
      <c r="D43" s="75">
        <f t="shared" ref="D43:I43" si="12">SUM(D37+D26+D17+D7)</f>
        <v>7111891</v>
      </c>
      <c r="E43" s="75">
        <f t="shared" si="12"/>
        <v>536665.18000000005</v>
      </c>
      <c r="F43" s="75">
        <f t="shared" si="12"/>
        <v>7648556.1799999997</v>
      </c>
      <c r="G43" s="75">
        <f t="shared" si="12"/>
        <v>7611018.6200000001</v>
      </c>
      <c r="H43" s="75">
        <f t="shared" si="12"/>
        <v>7390397.71</v>
      </c>
      <c r="I43" s="75">
        <f t="shared" si="12"/>
        <v>37537.55999999959</v>
      </c>
    </row>
    <row r="44" spans="2:9" x14ac:dyDescent="0.2">
      <c r="B44" s="25"/>
      <c r="C44" s="25"/>
      <c r="D44" s="25"/>
      <c r="E44" s="25"/>
      <c r="F44" s="25"/>
      <c r="G44" s="25"/>
      <c r="H44" s="25"/>
      <c r="I44" s="25"/>
    </row>
    <row r="45" spans="2:9" x14ac:dyDescent="0.2">
      <c r="B45" s="25"/>
      <c r="C45" s="25"/>
      <c r="D45" s="25"/>
      <c r="E45" s="25"/>
      <c r="F45" s="25"/>
      <c r="G45" s="25"/>
      <c r="H45" s="25"/>
      <c r="I45" s="25"/>
    </row>
    <row r="46" spans="2:9" x14ac:dyDescent="0.2">
      <c r="B46" s="25"/>
      <c r="C46" s="25"/>
      <c r="D46" s="25"/>
      <c r="E46" s="25"/>
      <c r="F46" s="25"/>
      <c r="G46" s="25"/>
      <c r="H46" s="25"/>
      <c r="I46" s="25"/>
    </row>
    <row r="52" spans="3:9" s="1" customFormat="1" x14ac:dyDescent="0.2">
      <c r="C52" s="30"/>
      <c r="D52" s="31"/>
      <c r="E52" s="32"/>
      <c r="F52" s="32"/>
      <c r="G52" s="30"/>
      <c r="H52" s="33"/>
      <c r="I52" s="33"/>
    </row>
    <row r="53" spans="3:9" s="1" customFormat="1" x14ac:dyDescent="0.2">
      <c r="C53" s="34" t="s">
        <v>136</v>
      </c>
      <c r="D53" s="31"/>
      <c r="E53" s="32"/>
      <c r="F53" s="32"/>
      <c r="G53" s="54" t="s">
        <v>137</v>
      </c>
      <c r="H53" s="55"/>
      <c r="I53" s="55"/>
    </row>
    <row r="54" spans="3:9" s="1" customFormat="1" x14ac:dyDescent="0.2">
      <c r="C54" s="45" t="s">
        <v>138</v>
      </c>
      <c r="D54" s="31"/>
      <c r="E54" s="32"/>
      <c r="F54" s="32"/>
      <c r="G54" s="56" t="s">
        <v>141</v>
      </c>
      <c r="H54" s="57"/>
      <c r="I54" s="57"/>
    </row>
  </sheetData>
  <sheetProtection formatCells="0" formatColumns="0" formatRows="0" autoFilter="0"/>
  <mergeCells count="6">
    <mergeCell ref="B2:I2"/>
    <mergeCell ref="G53:I53"/>
    <mergeCell ref="G54:I54"/>
    <mergeCell ref="B3:C5"/>
    <mergeCell ref="D3:H3"/>
    <mergeCell ref="I3:I4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52473</cp:lastModifiedBy>
  <cp:lastPrinted>2021-01-29T01:51:09Z</cp:lastPrinted>
  <dcterms:created xsi:type="dcterms:W3CDTF">2014-02-10T03:37:14Z</dcterms:created>
  <dcterms:modified xsi:type="dcterms:W3CDTF">2021-01-29T01:51:38Z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