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20\1ER_TRIM_2020\2. INFORMACION PRESUPUESTAL\"/>
    </mc:Choice>
  </mc:AlternateContent>
  <xr:revisionPtr revIDLastSave="0" documentId="8_{3020CC46-DD83-43E0-8CE2-AB7B3B2C2D77}" xr6:coauthVersionLast="47" xr6:coauthVersionMax="47" xr10:uidLastSave="{00000000-0000-0000-0000-000000000000}"/>
  <bookViews>
    <workbookView xWindow="-108" yWindow="-108" windowWidth="23256" windowHeight="12576" xr2:uid="{FB1F6E9F-7733-4175-AF48-F0A1EA35AA94}"/>
  </bookViews>
  <sheets>
    <sheet name="COG" sheetId="1" r:id="rId1"/>
  </sheets>
  <definedNames>
    <definedName name="_xlnm._FilterDatabase" localSheetId="0" hidden="1">COG!$A$3:$H$76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H64" i="1"/>
  <c r="E64" i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H77" i="1" s="1"/>
  <c r="D5" i="1"/>
  <c r="D77" i="1" s="1"/>
  <c r="C5" i="1"/>
  <c r="C77" i="1" s="1"/>
  <c r="E77" i="1" l="1"/>
</calcChain>
</file>

<file path=xl/sharedStrings.xml><?xml version="1.0" encoding="utf-8"?>
<sst xmlns="http://schemas.openxmlformats.org/spreadsheetml/2006/main" count="84" uniqueCount="84">
  <si>
    <t>MUNICIPIO DE GUANAJUATO
Estado Analítico del Ejercicio del Presupuesto de Egresos
Clasificación por Objeto del Gasto (Capítulo y Concepto)
Del 01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</si>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</sst>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2" fillId="0" borderId="0" xfId="0" applyFont="1"/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3" fillId="0" borderId="10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FAFCB85A-923E-423B-A265-86B360226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4167-2049-488C-ABA5-006705AA5A07}">
  <sheetPr>
    <pageSetUpPr fitToPage="1"/>
  </sheetPr>
  <dimension ref="A1:H77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370350160.41000003</v>
      </c>
      <c r="D5" s="17">
        <f>SUM(D6:D12)</f>
        <v>0</v>
      </c>
      <c r="E5" s="17">
        <f>C5+D5</f>
        <v>370350160.41000003</v>
      </c>
      <c r="F5" s="17">
        <f>SUM(F6:F12)</f>
        <v>81027830</v>
      </c>
      <c r="G5" s="17">
        <f>SUM(G6:G12)</f>
        <v>81010648.930000007</v>
      </c>
      <c r="H5" s="17">
        <f>E5-F5</f>
        <v>289322330.41000003</v>
      </c>
    </row>
    <row r="6" spans="1:8" x14ac:dyDescent="0.2">
      <c r="A6" s="18"/>
      <c r="B6" s="19" t="s">
        <v>12</v>
      </c>
      <c r="C6" s="20">
        <v>108863763.40000001</v>
      </c>
      <c r="D6" s="20">
        <v>0</v>
      </c>
      <c r="E6" s="20">
        <f t="shared" ref="E6:E69" si="0">C6+D6</f>
        <v>108863763.40000001</v>
      </c>
      <c r="F6" s="20">
        <v>25855676.57</v>
      </c>
      <c r="G6" s="20">
        <v>25855676.57</v>
      </c>
      <c r="H6" s="20">
        <f t="shared" ref="H6:H69" si="1">E6-F6</f>
        <v>83008086.830000013</v>
      </c>
    </row>
    <row r="7" spans="1:8" x14ac:dyDescent="0.2">
      <c r="A7" s="18"/>
      <c r="B7" s="19" t="s">
        <v>13</v>
      </c>
      <c r="C7" s="20">
        <v>31128386.399999999</v>
      </c>
      <c r="D7" s="20">
        <v>0</v>
      </c>
      <c r="E7" s="20">
        <f t="shared" si="0"/>
        <v>31128386.399999999</v>
      </c>
      <c r="F7" s="20">
        <v>11322118.43</v>
      </c>
      <c r="G7" s="20">
        <v>11322118.43</v>
      </c>
      <c r="H7" s="20">
        <f t="shared" si="1"/>
        <v>19806267.969999999</v>
      </c>
    </row>
    <row r="8" spans="1:8" x14ac:dyDescent="0.2">
      <c r="A8" s="18"/>
      <c r="B8" s="19" t="s">
        <v>14</v>
      </c>
      <c r="C8" s="20">
        <v>38159234.159999996</v>
      </c>
      <c r="D8" s="20">
        <v>0</v>
      </c>
      <c r="E8" s="20">
        <f t="shared" si="0"/>
        <v>38159234.159999996</v>
      </c>
      <c r="F8" s="20">
        <v>2172364.04</v>
      </c>
      <c r="G8" s="20">
        <v>2172364.04</v>
      </c>
      <c r="H8" s="20">
        <f t="shared" si="1"/>
        <v>35986870.119999997</v>
      </c>
    </row>
    <row r="9" spans="1:8" x14ac:dyDescent="0.2">
      <c r="A9" s="18"/>
      <c r="B9" s="19" t="s">
        <v>15</v>
      </c>
      <c r="C9" s="20">
        <v>71823385.950000003</v>
      </c>
      <c r="D9" s="20">
        <v>0</v>
      </c>
      <c r="E9" s="20">
        <f t="shared" si="0"/>
        <v>71823385.950000003</v>
      </c>
      <c r="F9" s="20">
        <v>14618937.93</v>
      </c>
      <c r="G9" s="20">
        <v>14618937.93</v>
      </c>
      <c r="H9" s="20">
        <f t="shared" si="1"/>
        <v>57204448.020000003</v>
      </c>
    </row>
    <row r="10" spans="1:8" x14ac:dyDescent="0.2">
      <c r="A10" s="18"/>
      <c r="B10" s="19" t="s">
        <v>16</v>
      </c>
      <c r="C10" s="20">
        <v>120375390.5</v>
      </c>
      <c r="D10" s="20">
        <v>0</v>
      </c>
      <c r="E10" s="20">
        <f t="shared" si="0"/>
        <v>120375390.5</v>
      </c>
      <c r="F10" s="20">
        <v>27058733.030000001</v>
      </c>
      <c r="G10" s="20">
        <v>27041551.960000001</v>
      </c>
      <c r="H10" s="20">
        <f t="shared" si="1"/>
        <v>93316657.469999999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0">
        <f>SUM(C14:C22)</f>
        <v>64764052.559999995</v>
      </c>
      <c r="D13" s="20">
        <f>SUM(D14:D22)</f>
        <v>0</v>
      </c>
      <c r="E13" s="20">
        <f t="shared" si="0"/>
        <v>64764052.559999995</v>
      </c>
      <c r="F13" s="20">
        <f>SUM(F14:F22)</f>
        <v>7550640.1000000006</v>
      </c>
      <c r="G13" s="20">
        <f>SUM(G14:G22)</f>
        <v>6735314.2500000009</v>
      </c>
      <c r="H13" s="20">
        <f t="shared" si="1"/>
        <v>57213412.459999993</v>
      </c>
    </row>
    <row r="14" spans="1:8" x14ac:dyDescent="0.2">
      <c r="A14" s="18"/>
      <c r="B14" s="19" t="s">
        <v>20</v>
      </c>
      <c r="C14" s="20">
        <v>6525676.0300000003</v>
      </c>
      <c r="D14" s="20">
        <v>0</v>
      </c>
      <c r="E14" s="20">
        <f t="shared" si="0"/>
        <v>6525676.0300000003</v>
      </c>
      <c r="F14" s="20">
        <v>171143.16</v>
      </c>
      <c r="G14" s="20">
        <v>161979.84</v>
      </c>
      <c r="H14" s="20">
        <f t="shared" si="1"/>
        <v>6354532.8700000001</v>
      </c>
    </row>
    <row r="15" spans="1:8" x14ac:dyDescent="0.2">
      <c r="A15" s="18"/>
      <c r="B15" s="19" t="s">
        <v>21</v>
      </c>
      <c r="C15" s="20">
        <v>4427867.4400000004</v>
      </c>
      <c r="D15" s="20">
        <v>0</v>
      </c>
      <c r="E15" s="20">
        <f t="shared" si="0"/>
        <v>4427867.4400000004</v>
      </c>
      <c r="F15" s="20">
        <v>234907.28</v>
      </c>
      <c r="G15" s="20">
        <v>221821.28</v>
      </c>
      <c r="H15" s="20">
        <f t="shared" si="1"/>
        <v>4192960.1600000006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/>
      <c r="B17" s="19" t="s">
        <v>23</v>
      </c>
      <c r="C17" s="20">
        <v>15646173.359999999</v>
      </c>
      <c r="D17" s="20">
        <v>0</v>
      </c>
      <c r="E17" s="20">
        <f t="shared" si="0"/>
        <v>15646173.359999999</v>
      </c>
      <c r="F17" s="20">
        <v>503479.24</v>
      </c>
      <c r="G17" s="20">
        <v>418797.43</v>
      </c>
      <c r="H17" s="20">
        <f t="shared" si="1"/>
        <v>15142694.119999999</v>
      </c>
    </row>
    <row r="18" spans="1:8" x14ac:dyDescent="0.2">
      <c r="A18" s="18"/>
      <c r="B18" s="19" t="s">
        <v>24</v>
      </c>
      <c r="C18" s="20">
        <v>910511.67</v>
      </c>
      <c r="D18" s="20">
        <v>0</v>
      </c>
      <c r="E18" s="20">
        <f t="shared" si="0"/>
        <v>910511.67</v>
      </c>
      <c r="F18" s="20">
        <v>192995.27</v>
      </c>
      <c r="G18" s="20">
        <v>192995.27</v>
      </c>
      <c r="H18" s="20">
        <f t="shared" si="1"/>
        <v>717516.4</v>
      </c>
    </row>
    <row r="19" spans="1:8" x14ac:dyDescent="0.2">
      <c r="A19" s="18"/>
      <c r="B19" s="19" t="s">
        <v>25</v>
      </c>
      <c r="C19" s="20">
        <v>33043449.5</v>
      </c>
      <c r="D19" s="20">
        <v>0</v>
      </c>
      <c r="E19" s="20">
        <f t="shared" si="0"/>
        <v>33043449.5</v>
      </c>
      <c r="F19" s="20">
        <v>6279646.3600000003</v>
      </c>
      <c r="G19" s="20">
        <v>5572569.4000000004</v>
      </c>
      <c r="H19" s="20">
        <f t="shared" si="1"/>
        <v>26763803.140000001</v>
      </c>
    </row>
    <row r="20" spans="1:8" x14ac:dyDescent="0.2">
      <c r="A20" s="18"/>
      <c r="B20" s="19" t="s">
        <v>26</v>
      </c>
      <c r="C20" s="20">
        <v>2100357.1200000001</v>
      </c>
      <c r="D20" s="20">
        <v>0</v>
      </c>
      <c r="E20" s="20">
        <f t="shared" si="0"/>
        <v>2100357.1200000001</v>
      </c>
      <c r="F20" s="20">
        <v>41508.94</v>
      </c>
      <c r="G20" s="20">
        <v>41508.94</v>
      </c>
      <c r="H20" s="20">
        <f t="shared" si="1"/>
        <v>2058848.1800000002</v>
      </c>
    </row>
    <row r="21" spans="1:8" x14ac:dyDescent="0.2">
      <c r="A21" s="18"/>
      <c r="B21" s="19" t="s">
        <v>27</v>
      </c>
      <c r="C21" s="20">
        <v>264218.25</v>
      </c>
      <c r="D21" s="20">
        <v>0</v>
      </c>
      <c r="E21" s="20">
        <f t="shared" si="0"/>
        <v>264218.25</v>
      </c>
      <c r="F21" s="20">
        <v>0</v>
      </c>
      <c r="G21" s="20">
        <v>0</v>
      </c>
      <c r="H21" s="20">
        <f t="shared" si="1"/>
        <v>264218.25</v>
      </c>
    </row>
    <row r="22" spans="1:8" x14ac:dyDescent="0.2">
      <c r="A22" s="18"/>
      <c r="B22" s="19" t="s">
        <v>28</v>
      </c>
      <c r="C22" s="20">
        <v>1845799.19</v>
      </c>
      <c r="D22" s="20">
        <v>0</v>
      </c>
      <c r="E22" s="20">
        <f t="shared" si="0"/>
        <v>1845799.19</v>
      </c>
      <c r="F22" s="20">
        <v>126959.85</v>
      </c>
      <c r="G22" s="20">
        <v>125642.09</v>
      </c>
      <c r="H22" s="20">
        <f t="shared" si="1"/>
        <v>1718839.3399999999</v>
      </c>
    </row>
    <row r="23" spans="1:8" x14ac:dyDescent="0.2">
      <c r="A23" s="15" t="s">
        <v>29</v>
      </c>
      <c r="B23" s="16"/>
      <c r="C23" s="20">
        <f>SUM(C24:C32)</f>
        <v>99701653.019999996</v>
      </c>
      <c r="D23" s="20">
        <f>SUM(D24:D32)</f>
        <v>154633.15</v>
      </c>
      <c r="E23" s="20">
        <f t="shared" si="0"/>
        <v>99856286.170000002</v>
      </c>
      <c r="F23" s="20">
        <f>SUM(F24:F32)</f>
        <v>18299981.200000003</v>
      </c>
      <c r="G23" s="20">
        <f>SUM(G24:G32)</f>
        <v>17091997.300000001</v>
      </c>
      <c r="H23" s="20">
        <f t="shared" si="1"/>
        <v>81556304.969999999</v>
      </c>
    </row>
    <row r="24" spans="1:8" x14ac:dyDescent="0.2">
      <c r="A24" s="18"/>
      <c r="B24" s="19" t="s">
        <v>30</v>
      </c>
      <c r="C24" s="20">
        <v>31199555.079999998</v>
      </c>
      <c r="D24" s="20">
        <v>0</v>
      </c>
      <c r="E24" s="20">
        <f t="shared" si="0"/>
        <v>31199555.079999998</v>
      </c>
      <c r="F24" s="20">
        <v>6461777.9500000002</v>
      </c>
      <c r="G24" s="20">
        <v>6442798.0999999996</v>
      </c>
      <c r="H24" s="20">
        <f t="shared" si="1"/>
        <v>24737777.129999999</v>
      </c>
    </row>
    <row r="25" spans="1:8" x14ac:dyDescent="0.2">
      <c r="A25" s="18"/>
      <c r="B25" s="19" t="s">
        <v>31</v>
      </c>
      <c r="C25" s="20">
        <v>7668995.8600000003</v>
      </c>
      <c r="D25" s="20">
        <v>0</v>
      </c>
      <c r="E25" s="20">
        <f t="shared" si="0"/>
        <v>7668995.8600000003</v>
      </c>
      <c r="F25" s="20">
        <v>279624.12</v>
      </c>
      <c r="G25" s="20">
        <v>245462.12</v>
      </c>
      <c r="H25" s="20">
        <f t="shared" si="1"/>
        <v>7389371.7400000002</v>
      </c>
    </row>
    <row r="26" spans="1:8" x14ac:dyDescent="0.2">
      <c r="A26" s="18"/>
      <c r="B26" s="19" t="s">
        <v>32</v>
      </c>
      <c r="C26" s="20">
        <v>11779230.51</v>
      </c>
      <c r="D26" s="20">
        <v>154633.15</v>
      </c>
      <c r="E26" s="20">
        <f t="shared" si="0"/>
        <v>11933863.66</v>
      </c>
      <c r="F26" s="20">
        <v>1485811.07</v>
      </c>
      <c r="G26" s="20">
        <v>1375519.09</v>
      </c>
      <c r="H26" s="20">
        <f t="shared" si="1"/>
        <v>10448052.59</v>
      </c>
    </row>
    <row r="27" spans="1:8" x14ac:dyDescent="0.2">
      <c r="A27" s="18"/>
      <c r="B27" s="19" t="s">
        <v>33</v>
      </c>
      <c r="C27" s="20">
        <v>5089070.2699999996</v>
      </c>
      <c r="D27" s="20">
        <v>0</v>
      </c>
      <c r="E27" s="20">
        <f t="shared" si="0"/>
        <v>5089070.2699999996</v>
      </c>
      <c r="F27" s="20">
        <v>3969510.53</v>
      </c>
      <c r="G27" s="20">
        <v>3969510.53</v>
      </c>
      <c r="H27" s="20">
        <f t="shared" si="1"/>
        <v>1119559.7399999998</v>
      </c>
    </row>
    <row r="28" spans="1:8" x14ac:dyDescent="0.2">
      <c r="A28" s="18"/>
      <c r="B28" s="19" t="s">
        <v>34</v>
      </c>
      <c r="C28" s="20">
        <v>17954491.890000001</v>
      </c>
      <c r="D28" s="20">
        <v>0</v>
      </c>
      <c r="E28" s="20">
        <f t="shared" si="0"/>
        <v>17954491.890000001</v>
      </c>
      <c r="F28" s="20">
        <v>4242557.3</v>
      </c>
      <c r="G28" s="20">
        <v>3215827.23</v>
      </c>
      <c r="H28" s="20">
        <f t="shared" si="1"/>
        <v>13711934.59</v>
      </c>
    </row>
    <row r="29" spans="1:8" x14ac:dyDescent="0.2">
      <c r="A29" s="18"/>
      <c r="B29" s="19" t="s">
        <v>35</v>
      </c>
      <c r="C29" s="20">
        <v>8570697.7699999996</v>
      </c>
      <c r="D29" s="20">
        <v>0</v>
      </c>
      <c r="E29" s="20">
        <f t="shared" si="0"/>
        <v>8570697.7699999996</v>
      </c>
      <c r="F29" s="20">
        <v>248834.72</v>
      </c>
      <c r="G29" s="20">
        <v>248834.72</v>
      </c>
      <c r="H29" s="20">
        <f t="shared" si="1"/>
        <v>8321863.0499999998</v>
      </c>
    </row>
    <row r="30" spans="1:8" x14ac:dyDescent="0.2">
      <c r="A30" s="18"/>
      <c r="B30" s="19" t="s">
        <v>36</v>
      </c>
      <c r="C30" s="20">
        <v>2113149.39</v>
      </c>
      <c r="D30" s="20">
        <v>0</v>
      </c>
      <c r="E30" s="20">
        <f t="shared" si="0"/>
        <v>2113149.39</v>
      </c>
      <c r="F30" s="20">
        <v>126010.84</v>
      </c>
      <c r="G30" s="20">
        <v>126010.84</v>
      </c>
      <c r="H30" s="20">
        <f t="shared" si="1"/>
        <v>1987138.55</v>
      </c>
    </row>
    <row r="31" spans="1:8" x14ac:dyDescent="0.2">
      <c r="A31" s="18"/>
      <c r="B31" s="19" t="s">
        <v>37</v>
      </c>
      <c r="C31" s="20">
        <v>8841270.1999999993</v>
      </c>
      <c r="D31" s="20">
        <v>0</v>
      </c>
      <c r="E31" s="20">
        <f t="shared" si="0"/>
        <v>8841270.1999999993</v>
      </c>
      <c r="F31" s="20">
        <v>521622.1</v>
      </c>
      <c r="G31" s="20">
        <v>503802.1</v>
      </c>
      <c r="H31" s="20">
        <f t="shared" si="1"/>
        <v>8319648.0999999996</v>
      </c>
    </row>
    <row r="32" spans="1:8" x14ac:dyDescent="0.2">
      <c r="A32" s="18"/>
      <c r="B32" s="19" t="s">
        <v>38</v>
      </c>
      <c r="C32" s="20">
        <v>6485192.0499999998</v>
      </c>
      <c r="D32" s="20">
        <v>0</v>
      </c>
      <c r="E32" s="20">
        <f t="shared" si="0"/>
        <v>6485192.0499999998</v>
      </c>
      <c r="F32" s="20">
        <v>964232.57</v>
      </c>
      <c r="G32" s="20">
        <v>964232.57</v>
      </c>
      <c r="H32" s="20">
        <f t="shared" si="1"/>
        <v>5520959.4799999995</v>
      </c>
    </row>
    <row r="33" spans="1:8" x14ac:dyDescent="0.2">
      <c r="A33" s="15" t="s">
        <v>39</v>
      </c>
      <c r="B33" s="16"/>
      <c r="C33" s="20">
        <f>SUM(C34:C42)</f>
        <v>51775426.490000002</v>
      </c>
      <c r="D33" s="20">
        <f>SUM(D34:D42)</f>
        <v>0</v>
      </c>
      <c r="E33" s="20">
        <f t="shared" si="0"/>
        <v>51775426.490000002</v>
      </c>
      <c r="F33" s="20">
        <f>SUM(F34:F42)</f>
        <v>9590344.1099999994</v>
      </c>
      <c r="G33" s="20">
        <f>SUM(G34:G42)</f>
        <v>9587344.1099999994</v>
      </c>
      <c r="H33" s="20">
        <f t="shared" si="1"/>
        <v>42185082.380000003</v>
      </c>
    </row>
    <row r="34" spans="1:8" x14ac:dyDescent="0.2">
      <c r="A34" s="18"/>
      <c r="B34" s="19" t="s">
        <v>40</v>
      </c>
      <c r="C34" s="20">
        <v>34170746.450000003</v>
      </c>
      <c r="D34" s="20">
        <v>0</v>
      </c>
      <c r="E34" s="20">
        <f t="shared" si="0"/>
        <v>34170746.450000003</v>
      </c>
      <c r="F34" s="20">
        <v>8208059.8600000003</v>
      </c>
      <c r="G34" s="20">
        <v>8208059.8600000003</v>
      </c>
      <c r="H34" s="20">
        <f t="shared" si="1"/>
        <v>25962686.590000004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/>
      <c r="B36" s="19" t="s">
        <v>42</v>
      </c>
      <c r="C36" s="20">
        <v>432000</v>
      </c>
      <c r="D36" s="20">
        <v>0</v>
      </c>
      <c r="E36" s="20">
        <f t="shared" si="0"/>
        <v>432000</v>
      </c>
      <c r="F36" s="20">
        <v>108000</v>
      </c>
      <c r="G36" s="20">
        <v>108000</v>
      </c>
      <c r="H36" s="20">
        <f t="shared" si="1"/>
        <v>324000</v>
      </c>
    </row>
    <row r="37" spans="1:8" x14ac:dyDescent="0.2">
      <c r="A37" s="18"/>
      <c r="B37" s="19" t="s">
        <v>43</v>
      </c>
      <c r="C37" s="20">
        <v>17172680.039999999</v>
      </c>
      <c r="D37" s="20">
        <v>0</v>
      </c>
      <c r="E37" s="20">
        <f t="shared" si="0"/>
        <v>17172680.039999999</v>
      </c>
      <c r="F37" s="20">
        <v>1274284.25</v>
      </c>
      <c r="G37" s="20">
        <v>1271284.25</v>
      </c>
      <c r="H37" s="20">
        <f t="shared" si="1"/>
        <v>15898395.789999999</v>
      </c>
    </row>
    <row r="38" spans="1:8" x14ac:dyDescent="0.2">
      <c r="A38" s="18"/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/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/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/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/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0">
        <f>SUM(C44:C52)</f>
        <v>58580</v>
      </c>
      <c r="D43" s="20">
        <f>SUM(D44:D52)</f>
        <v>0</v>
      </c>
      <c r="E43" s="20">
        <f t="shared" si="0"/>
        <v>58580</v>
      </c>
      <c r="F43" s="20">
        <f>SUM(F44:F52)</f>
        <v>0</v>
      </c>
      <c r="G43" s="20">
        <f>SUM(G44:G52)</f>
        <v>0</v>
      </c>
      <c r="H43" s="20">
        <f t="shared" si="1"/>
        <v>58580</v>
      </c>
    </row>
    <row r="44" spans="1:8" x14ac:dyDescent="0.2">
      <c r="A44" s="18"/>
      <c r="B44" s="19" t="s">
        <v>50</v>
      </c>
      <c r="C44" s="20">
        <v>12500</v>
      </c>
      <c r="D44" s="20">
        <v>0</v>
      </c>
      <c r="E44" s="20">
        <f t="shared" si="0"/>
        <v>12500</v>
      </c>
      <c r="F44" s="20">
        <v>0</v>
      </c>
      <c r="G44" s="20">
        <v>0</v>
      </c>
      <c r="H44" s="20">
        <f t="shared" si="1"/>
        <v>12500</v>
      </c>
    </row>
    <row r="45" spans="1:8" x14ac:dyDescent="0.2">
      <c r="A45" s="18"/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/>
      <c r="B46" s="19" t="s">
        <v>52</v>
      </c>
      <c r="C46" s="20">
        <v>28080</v>
      </c>
      <c r="D46" s="20">
        <v>0</v>
      </c>
      <c r="E46" s="20">
        <f t="shared" si="0"/>
        <v>28080</v>
      </c>
      <c r="F46" s="20">
        <v>0</v>
      </c>
      <c r="G46" s="20">
        <v>0</v>
      </c>
      <c r="H46" s="20">
        <f t="shared" si="1"/>
        <v>28080</v>
      </c>
    </row>
    <row r="47" spans="1:8" x14ac:dyDescent="0.2">
      <c r="A47" s="18"/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/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/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/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/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/>
      <c r="B52" s="19" t="s">
        <v>58</v>
      </c>
      <c r="C52" s="20">
        <v>18000</v>
      </c>
      <c r="D52" s="20">
        <v>0</v>
      </c>
      <c r="E52" s="20">
        <f t="shared" si="0"/>
        <v>18000</v>
      </c>
      <c r="F52" s="20">
        <v>0</v>
      </c>
      <c r="G52" s="20">
        <v>0</v>
      </c>
      <c r="H52" s="20">
        <f t="shared" si="1"/>
        <v>18000</v>
      </c>
    </row>
    <row r="53" spans="1:8" x14ac:dyDescent="0.2">
      <c r="A53" s="15" t="s">
        <v>59</v>
      </c>
      <c r="B53" s="16"/>
      <c r="C53" s="20">
        <f>SUM(C54:C56)</f>
        <v>41639199</v>
      </c>
      <c r="D53" s="20">
        <f>SUM(D54:D56)</f>
        <v>28713722.310000002</v>
      </c>
      <c r="E53" s="20">
        <f t="shared" si="0"/>
        <v>70352921.310000002</v>
      </c>
      <c r="F53" s="20">
        <f>SUM(F54:F56)</f>
        <v>1665038.06</v>
      </c>
      <c r="G53" s="20">
        <f>SUM(G54:G56)</f>
        <v>1665038.06</v>
      </c>
      <c r="H53" s="20">
        <f t="shared" si="1"/>
        <v>68687883.25</v>
      </c>
    </row>
    <row r="54" spans="1:8" x14ac:dyDescent="0.2">
      <c r="A54" s="18"/>
      <c r="B54" s="19" t="s">
        <v>60</v>
      </c>
      <c r="C54" s="20">
        <v>41089199</v>
      </c>
      <c r="D54" s="20">
        <v>25489608.300000001</v>
      </c>
      <c r="E54" s="20">
        <f t="shared" si="0"/>
        <v>66578807.299999997</v>
      </c>
      <c r="F54" s="20">
        <v>479909.13</v>
      </c>
      <c r="G54" s="20">
        <v>479909.13</v>
      </c>
      <c r="H54" s="20">
        <f t="shared" si="1"/>
        <v>66098898.169999994</v>
      </c>
    </row>
    <row r="55" spans="1:8" x14ac:dyDescent="0.2">
      <c r="A55" s="18"/>
      <c r="B55" s="19" t="s">
        <v>61</v>
      </c>
      <c r="C55" s="20">
        <v>550000</v>
      </c>
      <c r="D55" s="20">
        <v>3224114.01</v>
      </c>
      <c r="E55" s="20">
        <f t="shared" si="0"/>
        <v>3774114.01</v>
      </c>
      <c r="F55" s="20">
        <v>1185128.93</v>
      </c>
      <c r="G55" s="20">
        <v>1185128.93</v>
      </c>
      <c r="H55" s="20">
        <f t="shared" si="1"/>
        <v>2588985.08</v>
      </c>
    </row>
    <row r="56" spans="1:8" x14ac:dyDescent="0.2">
      <c r="A56" s="18"/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0">
        <f>SUM(C58:C64)</f>
        <v>11647032.119999999</v>
      </c>
      <c r="D57" s="20">
        <f>SUM(D58:D64)</f>
        <v>-356753.2</v>
      </c>
      <c r="E57" s="20">
        <f t="shared" si="0"/>
        <v>11290278.92</v>
      </c>
      <c r="F57" s="20">
        <f>SUM(F58:F64)</f>
        <v>0</v>
      </c>
      <c r="G57" s="20">
        <f>SUM(G58:G64)</f>
        <v>0</v>
      </c>
      <c r="H57" s="20">
        <f t="shared" si="1"/>
        <v>11290278.92</v>
      </c>
    </row>
    <row r="58" spans="1:8" x14ac:dyDescent="0.2">
      <c r="A58" s="18"/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/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/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/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/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/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/>
      <c r="B64" s="19" t="s">
        <v>70</v>
      </c>
      <c r="C64" s="20">
        <v>11647032.119999999</v>
      </c>
      <c r="D64" s="20">
        <v>-356753.2</v>
      </c>
      <c r="E64" s="20">
        <f t="shared" si="0"/>
        <v>11290278.92</v>
      </c>
      <c r="F64" s="20">
        <v>0</v>
      </c>
      <c r="G64" s="20">
        <v>0</v>
      </c>
      <c r="H64" s="20">
        <f t="shared" si="1"/>
        <v>11290278.92</v>
      </c>
    </row>
    <row r="65" spans="1:8" x14ac:dyDescent="0.2">
      <c r="A65" s="15" t="s">
        <v>71</v>
      </c>
      <c r="B65" s="16"/>
      <c r="C65" s="20">
        <f>SUM(C66:C68)</f>
        <v>10435966.4</v>
      </c>
      <c r="D65" s="20">
        <f>SUM(D66:D68)</f>
        <v>356753.2</v>
      </c>
      <c r="E65" s="20">
        <f t="shared" si="0"/>
        <v>10792719.6</v>
      </c>
      <c r="F65" s="20">
        <f>SUM(F66:F68)</f>
        <v>80000</v>
      </c>
      <c r="G65" s="20">
        <f>SUM(G66:G68)</f>
        <v>80000</v>
      </c>
      <c r="H65" s="20">
        <f t="shared" si="1"/>
        <v>10712719.6</v>
      </c>
    </row>
    <row r="66" spans="1:8" x14ac:dyDescent="0.2">
      <c r="A66" s="18"/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/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/>
      <c r="B68" s="19" t="s">
        <v>74</v>
      </c>
      <c r="C68" s="20">
        <v>10435966.4</v>
      </c>
      <c r="D68" s="20">
        <v>356753.2</v>
      </c>
      <c r="E68" s="20">
        <f t="shared" si="0"/>
        <v>10792719.6</v>
      </c>
      <c r="F68" s="20">
        <v>80000</v>
      </c>
      <c r="G68" s="20">
        <v>80000</v>
      </c>
      <c r="H68" s="20">
        <f t="shared" si="1"/>
        <v>10712719.6</v>
      </c>
    </row>
    <row r="69" spans="1:8" x14ac:dyDescent="0.2">
      <c r="A69" s="15" t="s">
        <v>75</v>
      </c>
      <c r="B69" s="16"/>
      <c r="C69" s="20">
        <f>SUM(C70:C76)</f>
        <v>5146174</v>
      </c>
      <c r="D69" s="20">
        <f>SUM(D70:D76)</f>
        <v>0</v>
      </c>
      <c r="E69" s="20">
        <f t="shared" si="0"/>
        <v>5146174</v>
      </c>
      <c r="F69" s="20">
        <f>SUM(F70:F76)</f>
        <v>1207303.25</v>
      </c>
      <c r="G69" s="20">
        <f>SUM(G70:G76)</f>
        <v>1207303.25</v>
      </c>
      <c r="H69" s="20">
        <f t="shared" si="1"/>
        <v>3938870.75</v>
      </c>
    </row>
    <row r="70" spans="1:8" x14ac:dyDescent="0.2">
      <c r="A70" s="18"/>
      <c r="B70" s="19" t="s">
        <v>76</v>
      </c>
      <c r="C70" s="20">
        <v>3396174</v>
      </c>
      <c r="D70" s="20">
        <v>0</v>
      </c>
      <c r="E70" s="20">
        <f t="shared" ref="E70:E76" si="2">C70+D70</f>
        <v>3396174</v>
      </c>
      <c r="F70" s="20">
        <v>849043.35</v>
      </c>
      <c r="G70" s="20">
        <v>849043.35</v>
      </c>
      <c r="H70" s="20">
        <f t="shared" ref="H70:H76" si="3">E70-F70</f>
        <v>2547130.65</v>
      </c>
    </row>
    <row r="71" spans="1:8" x14ac:dyDescent="0.2">
      <c r="A71" s="18"/>
      <c r="B71" s="19" t="s">
        <v>77</v>
      </c>
      <c r="C71" s="20">
        <v>1750000</v>
      </c>
      <c r="D71" s="20">
        <v>0</v>
      </c>
      <c r="E71" s="20">
        <f t="shared" si="2"/>
        <v>1750000</v>
      </c>
      <c r="F71" s="20">
        <v>358259.9</v>
      </c>
      <c r="G71" s="20">
        <v>358259.9</v>
      </c>
      <c r="H71" s="20">
        <f t="shared" si="3"/>
        <v>1391740.1</v>
      </c>
    </row>
    <row r="72" spans="1:8" x14ac:dyDescent="0.2">
      <c r="A72" s="18"/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/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/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/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1"/>
      <c r="B76" s="22" t="s">
        <v>82</v>
      </c>
      <c r="C76" s="23">
        <v>0</v>
      </c>
      <c r="D76" s="23">
        <v>0</v>
      </c>
      <c r="E76" s="23">
        <f t="shared" si="2"/>
        <v>0</v>
      </c>
      <c r="F76" s="23">
        <v>0</v>
      </c>
      <c r="G76" s="23">
        <v>0</v>
      </c>
      <c r="H76" s="23">
        <f t="shared" si="3"/>
        <v>0</v>
      </c>
    </row>
    <row r="77" spans="1:8" x14ac:dyDescent="0.2">
      <c r="A77" s="24"/>
      <c r="B77" s="25" t="s">
        <v>83</v>
      </c>
      <c r="C77" s="26">
        <f t="shared" ref="C77:H77" si="4">SUM(C5+C13+C23+C33+C43+C53+C57+C65+C69)</f>
        <v>655518244</v>
      </c>
      <c r="D77" s="26">
        <f t="shared" si="4"/>
        <v>28868355.460000001</v>
      </c>
      <c r="E77" s="26">
        <f t="shared" si="4"/>
        <v>684386599.46000004</v>
      </c>
      <c r="F77" s="26">
        <f t="shared" si="4"/>
        <v>119421136.72</v>
      </c>
      <c r="G77" s="26">
        <f t="shared" si="4"/>
        <v>117377645.90000001</v>
      </c>
      <c r="H77" s="26">
        <f t="shared" si="4"/>
        <v>564965462.74000001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39370078740157483" bottom="0.39370078740157483" header="0.31496062992125984" footer="0.24"/>
  <pageSetup scale="91" fitToHeight="0" orientation="landscape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2023-05-30T20:45:54Z</dcterms:created>
  <dcterms:modified xsi:type="dcterms:W3CDTF">2023-05-30T20:46:24Z</dcterms:modified>
</cp:coreProperties>
</file>