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mblet\CUENTA_PUBLICA_E_INFORMACIÓN_FINANCIERA\CAPITAL\Información_Financiera\2020\4TO_TRIM_2020\2. INFORMACION PRESUPUESTAL\"/>
    </mc:Choice>
  </mc:AlternateContent>
  <xr:revisionPtr revIDLastSave="0" documentId="8_{4F4F3B09-9CD2-4292-B051-B6406CF49659}" xr6:coauthVersionLast="47" xr6:coauthVersionMax="47" xr10:uidLastSave="{00000000-0000-0000-0000-000000000000}"/>
  <bookViews>
    <workbookView xWindow="-108" yWindow="-108" windowWidth="23256" windowHeight="12576" xr2:uid="{E2B6A7B2-11AD-4142-88F4-1636CA1540B3}"/>
  </bookViews>
  <sheets>
    <sheet name="COG" sheetId="1" r:id="rId1"/>
  </sheets>
  <definedNames>
    <definedName name="_xlnm._FilterDatabase" localSheetId="0" hidden="1">COG!$A$3:$H$76</definedName>
    <definedName name="_xlnm.Print_Titles" localSheetId="0">COG!$1:$4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5" i="1" s="1"/>
  <c r="D5" i="1"/>
  <c r="F5" i="1"/>
  <c r="G5" i="1"/>
  <c r="E6" i="1"/>
  <c r="H6" i="1"/>
  <c r="E7" i="1"/>
  <c r="H7" i="1"/>
  <c r="E8" i="1"/>
  <c r="H8" i="1"/>
  <c r="E9" i="1"/>
  <c r="H9" i="1"/>
  <c r="E10" i="1"/>
  <c r="H10" i="1"/>
  <c r="E11" i="1"/>
  <c r="H11" i="1"/>
  <c r="E12" i="1"/>
  <c r="H12" i="1"/>
  <c r="C13" i="1"/>
  <c r="D13" i="1"/>
  <c r="E13" i="1" s="1"/>
  <c r="H13" i="1" s="1"/>
  <c r="F13" i="1"/>
  <c r="G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E22" i="1"/>
  <c r="H22" i="1"/>
  <c r="C23" i="1"/>
  <c r="D23" i="1"/>
  <c r="E23" i="1" s="1"/>
  <c r="H23" i="1" s="1"/>
  <c r="F23" i="1"/>
  <c r="G23" i="1"/>
  <c r="E24" i="1"/>
  <c r="H24" i="1"/>
  <c r="E25" i="1"/>
  <c r="H25" i="1"/>
  <c r="E26" i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C33" i="1"/>
  <c r="D33" i="1"/>
  <c r="E33" i="1" s="1"/>
  <c r="H33" i="1" s="1"/>
  <c r="F33" i="1"/>
  <c r="G33" i="1"/>
  <c r="E34" i="1"/>
  <c r="H34" i="1"/>
  <c r="E35" i="1"/>
  <c r="H35" i="1"/>
  <c r="E36" i="1"/>
  <c r="H36" i="1"/>
  <c r="E37" i="1"/>
  <c r="H37" i="1"/>
  <c r="E38" i="1"/>
  <c r="H38" i="1"/>
  <c r="E39" i="1"/>
  <c r="H39" i="1"/>
  <c r="E40" i="1"/>
  <c r="H40" i="1"/>
  <c r="E41" i="1"/>
  <c r="H41" i="1"/>
  <c r="E42" i="1"/>
  <c r="H42" i="1"/>
  <c r="C43" i="1"/>
  <c r="D43" i="1"/>
  <c r="E43" i="1" s="1"/>
  <c r="H43" i="1" s="1"/>
  <c r="F43" i="1"/>
  <c r="G43" i="1"/>
  <c r="E44" i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E52" i="1"/>
  <c r="H52" i="1"/>
  <c r="C53" i="1"/>
  <c r="E53" i="1" s="1"/>
  <c r="H53" i="1" s="1"/>
  <c r="D53" i="1"/>
  <c r="F53" i="1"/>
  <c r="G53" i="1"/>
  <c r="E54" i="1"/>
  <c r="H54" i="1"/>
  <c r="E55" i="1"/>
  <c r="H55" i="1"/>
  <c r="E56" i="1"/>
  <c r="H56" i="1"/>
  <c r="C57" i="1"/>
  <c r="E57" i="1" s="1"/>
  <c r="H57" i="1" s="1"/>
  <c r="D57" i="1"/>
  <c r="F57" i="1"/>
  <c r="G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C65" i="1"/>
  <c r="E65" i="1" s="1"/>
  <c r="H65" i="1" s="1"/>
  <c r="D65" i="1"/>
  <c r="F65" i="1"/>
  <c r="G65" i="1"/>
  <c r="E66" i="1"/>
  <c r="H66" i="1"/>
  <c r="E67" i="1"/>
  <c r="H67" i="1"/>
  <c r="E68" i="1"/>
  <c r="H68" i="1"/>
  <c r="C69" i="1"/>
  <c r="E69" i="1" s="1"/>
  <c r="H69" i="1" s="1"/>
  <c r="D69" i="1"/>
  <c r="F69" i="1"/>
  <c r="G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C77" i="1"/>
  <c r="D77" i="1"/>
  <c r="F77" i="1"/>
  <c r="G77" i="1"/>
  <c r="H5" i="1" l="1"/>
  <c r="H77" i="1" s="1"/>
  <c r="E77" i="1"/>
</calcChain>
</file>

<file path=xl/sharedStrings.xml><?xml version="1.0" encoding="utf-8"?>
<sst xmlns="http://schemas.openxmlformats.org/spreadsheetml/2006/main" count="84" uniqueCount="84">
  <si>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</si>
  <si>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</si>
  <si>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</si>
  <si>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</si>
  <si>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</si>
  <si>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</si>
  <si>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</si>
  <si>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</si>
  <si>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</si>
  <si>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</si>
  <si>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</si>
  <si>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</si>
  <si>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</si>
  <si>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</si>
  <si>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</si>
  <si>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</si>
  <si>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</si>
  <si>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</si>
  <si>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</si>
  <si>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</si>
  <si>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</si>
  <si>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</si>
  <si>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</si>
  <si>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</si>
  <si>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</si>
  <si>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</si>
  <si>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</si>
  <si>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</si>
  <si>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</si>
  <si>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</si>
  <si>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</si>
  <si>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</si>
  <si>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</si>
  <si>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</si>
  <si>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</si>
  <si>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</si>
  <si>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</si>
  <si>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</si>
  <si>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</si>
  <si>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</si>
  <si>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</si>
  <si>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</si>
  <si>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</si>
  <si>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</si>
  <si>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</si>
  <si>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</si>
  <si>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</si>
  <si>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</si>
  <si>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</si>
  <si>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</si>
  <si>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</si>
  <si>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</si>
  <si>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</si>
  <si>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</si>
  <si>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</si>
  <si>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</si>
  <si>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</si>
  <si>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</si>
  <si>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</si>
  <si>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</si>
  <si>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</si>
  <si>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</si>
  <si>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</si>
  <si>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</si>
  <si>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</si>
  <si>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</si>
  <si>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</si>
  <si>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</si>
  <si>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</si>
  <si>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</si>
  <si>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</si>
  <si>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</si>
  <si>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</si>
  <si>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</si>
  <si>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</si>
  <si>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</si>
  <si>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</si>
  <si>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</si>
  <si>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</si>
  <si>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</si>
  <si>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</si>
  <si>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</si>
  <si>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</si>
  <si>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GUANAJUATO
Estado Analítico del Ejercicio del Presupuesto de Egresos
Clasificación por Objeto del Gasto (Capítulo y Concepto)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</si>
</sst>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Border="1" applyProtection="1"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left"/>
    </xf>
    <xf numFmtId="4" fontId="2" fillId="0" borderId="6" xfId="0" applyNumberFormat="1" applyFont="1" applyBorder="1" applyProtection="1">
      <protection locked="0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 xr:uid="{35B0E78A-00D7-459F-8BB1-C4BE515976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52A4-5CA7-4B14-BF0A-6DFC71B63D84}">
  <sheetPr>
    <pageSetUpPr fitToPage="1"/>
  </sheetPr>
  <dimension ref="A1:H77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24" t="s">
        <v>83</v>
      </c>
      <c r="B1" s="23"/>
      <c r="C1" s="23"/>
      <c r="D1" s="23"/>
      <c r="E1" s="23"/>
      <c r="F1" s="23"/>
      <c r="G1" s="23"/>
      <c r="H1" s="22"/>
    </row>
    <row r="2" spans="1:8" x14ac:dyDescent="0.2">
      <c r="A2" s="26" t="s">
        <v>82</v>
      </c>
      <c r="B2" s="25"/>
      <c r="C2" s="24" t="s">
        <v>81</v>
      </c>
      <c r="D2" s="23"/>
      <c r="E2" s="23"/>
      <c r="F2" s="23"/>
      <c r="G2" s="22"/>
      <c r="H2" s="21" t="s">
        <v>80</v>
      </c>
    </row>
    <row r="3" spans="1:8" ht="24.9" customHeight="1" x14ac:dyDescent="0.2">
      <c r="A3" s="20"/>
      <c r="B3" s="19"/>
      <c r="C3" s="18" t="s">
        <v>79</v>
      </c>
      <c r="D3" s="18" t="s">
        <v>78</v>
      </c>
      <c r="E3" s="18" t="s">
        <v>77</v>
      </c>
      <c r="F3" s="18" t="s">
        <v>76</v>
      </c>
      <c r="G3" s="18" t="s">
        <v>75</v>
      </c>
      <c r="H3" s="17"/>
    </row>
    <row r="4" spans="1:8" x14ac:dyDescent="0.2">
      <c r="A4" s="16"/>
      <c r="B4" s="15"/>
      <c r="C4" s="14">
        <v>1</v>
      </c>
      <c r="D4" s="14">
        <v>2</v>
      </c>
      <c r="E4" s="14" t="s">
        <v>74</v>
      </c>
      <c r="F4" s="14">
        <v>4</v>
      </c>
      <c r="G4" s="14">
        <v>5</v>
      </c>
      <c r="H4" s="14" t="s">
        <v>73</v>
      </c>
    </row>
    <row r="5" spans="1:8" x14ac:dyDescent="0.2">
      <c r="A5" s="12" t="s">
        <v>72</v>
      </c>
      <c r="B5" s="11"/>
      <c r="C5" s="13">
        <f>SUM(C6:C12)</f>
        <v>370350160.41000003</v>
      </c>
      <c r="D5" s="13">
        <f>SUM(D6:D12)</f>
        <v>18771014.990000002</v>
      </c>
      <c r="E5" s="13">
        <f>C5+D5</f>
        <v>389121175.40000004</v>
      </c>
      <c r="F5" s="13">
        <f>SUM(F6:F12)</f>
        <v>383105419.46000004</v>
      </c>
      <c r="G5" s="13">
        <f>SUM(G6:G12)</f>
        <v>380023659.77999997</v>
      </c>
      <c r="H5" s="13">
        <f>E5-F5</f>
        <v>6015755.9399999976</v>
      </c>
    </row>
    <row r="6" spans="1:8" x14ac:dyDescent="0.2">
      <c r="A6" s="10"/>
      <c r="B6" s="9" t="s">
        <v>71</v>
      </c>
      <c r="C6" s="8">
        <v>108863763.40000001</v>
      </c>
      <c r="D6" s="8">
        <v>-1616099.22</v>
      </c>
      <c r="E6" s="8">
        <f>C6+D6</f>
        <v>107247664.18000001</v>
      </c>
      <c r="F6" s="8">
        <v>106041681.8</v>
      </c>
      <c r="G6" s="8">
        <v>106041681.8</v>
      </c>
      <c r="H6" s="8">
        <f>E6-F6</f>
        <v>1205982.3800000101</v>
      </c>
    </row>
    <row r="7" spans="1:8" x14ac:dyDescent="0.2">
      <c r="A7" s="10"/>
      <c r="B7" s="9" t="s">
        <v>70</v>
      </c>
      <c r="C7" s="8">
        <v>31128386.399999999</v>
      </c>
      <c r="D7" s="8">
        <v>18644959.27</v>
      </c>
      <c r="E7" s="8">
        <f>C7+D7</f>
        <v>49773345.670000002</v>
      </c>
      <c r="F7" s="8">
        <v>49705496.130000003</v>
      </c>
      <c r="G7" s="8">
        <v>49609018.950000003</v>
      </c>
      <c r="H7" s="8">
        <f>E7-F7</f>
        <v>67849.539999999106</v>
      </c>
    </row>
    <row r="8" spans="1:8" x14ac:dyDescent="0.2">
      <c r="A8" s="10"/>
      <c r="B8" s="9" t="s">
        <v>69</v>
      </c>
      <c r="C8" s="8">
        <v>38159234.159999996</v>
      </c>
      <c r="D8" s="8">
        <v>3007238.82</v>
      </c>
      <c r="E8" s="8">
        <f>C8+D8</f>
        <v>41166472.979999997</v>
      </c>
      <c r="F8" s="8">
        <v>39474398.840000004</v>
      </c>
      <c r="G8" s="8">
        <v>38741259.130000003</v>
      </c>
      <c r="H8" s="8">
        <f>E8-F8</f>
        <v>1692074.1399999931</v>
      </c>
    </row>
    <row r="9" spans="1:8" x14ac:dyDescent="0.2">
      <c r="A9" s="10"/>
      <c r="B9" s="9" t="s">
        <v>68</v>
      </c>
      <c r="C9" s="8">
        <v>71823385.950000003</v>
      </c>
      <c r="D9" s="8">
        <v>-3232554.34</v>
      </c>
      <c r="E9" s="8">
        <f>C9+D9</f>
        <v>68590831.609999999</v>
      </c>
      <c r="F9" s="8">
        <v>66744268.630000003</v>
      </c>
      <c r="G9" s="8">
        <v>66744268.630000003</v>
      </c>
      <c r="H9" s="8">
        <f>E9-F9</f>
        <v>1846562.9799999967</v>
      </c>
    </row>
    <row r="10" spans="1:8" x14ac:dyDescent="0.2">
      <c r="A10" s="10"/>
      <c r="B10" s="9" t="s">
        <v>67</v>
      </c>
      <c r="C10" s="8">
        <v>120375390.5</v>
      </c>
      <c r="D10" s="8">
        <v>1967470.46</v>
      </c>
      <c r="E10" s="8">
        <f>C10+D10</f>
        <v>122342860.95999999</v>
      </c>
      <c r="F10" s="8">
        <v>121139574.06</v>
      </c>
      <c r="G10" s="8">
        <v>118887431.27</v>
      </c>
      <c r="H10" s="8">
        <f>E10-F10</f>
        <v>1203286.8999999911</v>
      </c>
    </row>
    <row r="11" spans="1:8" x14ac:dyDescent="0.2">
      <c r="A11" s="10"/>
      <c r="B11" s="9" t="s">
        <v>66</v>
      </c>
      <c r="C11" s="8">
        <v>0</v>
      </c>
      <c r="D11" s="8">
        <v>0</v>
      </c>
      <c r="E11" s="8">
        <f>C11+D11</f>
        <v>0</v>
      </c>
      <c r="F11" s="8">
        <v>0</v>
      </c>
      <c r="G11" s="8">
        <v>0</v>
      </c>
      <c r="H11" s="8">
        <f>E11-F11</f>
        <v>0</v>
      </c>
    </row>
    <row r="12" spans="1:8" x14ac:dyDescent="0.2">
      <c r="A12" s="10"/>
      <c r="B12" s="9" t="s">
        <v>65</v>
      </c>
      <c r="C12" s="8">
        <v>0</v>
      </c>
      <c r="D12" s="8">
        <v>0</v>
      </c>
      <c r="E12" s="8">
        <f>C12+D12</f>
        <v>0</v>
      </c>
      <c r="F12" s="8">
        <v>0</v>
      </c>
      <c r="G12" s="8">
        <v>0</v>
      </c>
      <c r="H12" s="8">
        <f>E12-F12</f>
        <v>0</v>
      </c>
    </row>
    <row r="13" spans="1:8" x14ac:dyDescent="0.2">
      <c r="A13" s="12" t="s">
        <v>64</v>
      </c>
      <c r="B13" s="11"/>
      <c r="C13" s="8">
        <f>SUM(C14:C22)</f>
        <v>64764052.559999995</v>
      </c>
      <c r="D13" s="8">
        <f>SUM(D14:D22)</f>
        <v>-2425131.7699999996</v>
      </c>
      <c r="E13" s="8">
        <f>C13+D13</f>
        <v>62338920.789999992</v>
      </c>
      <c r="F13" s="8">
        <f>SUM(F14:F22)</f>
        <v>60011497.730000004</v>
      </c>
      <c r="G13" s="8">
        <f>SUM(G14:G22)</f>
        <v>55624995.170000002</v>
      </c>
      <c r="H13" s="8">
        <f>E13-F13</f>
        <v>2327423.0599999875</v>
      </c>
    </row>
    <row r="14" spans="1:8" x14ac:dyDescent="0.2">
      <c r="A14" s="10"/>
      <c r="B14" s="9" t="s">
        <v>63</v>
      </c>
      <c r="C14" s="8">
        <v>6525676.0300000003</v>
      </c>
      <c r="D14" s="8">
        <v>-152407.29999999999</v>
      </c>
      <c r="E14" s="8">
        <f>C14+D14</f>
        <v>6373268.7300000004</v>
      </c>
      <c r="F14" s="8">
        <v>6025164.2300000004</v>
      </c>
      <c r="G14" s="8">
        <v>6020314.0899999999</v>
      </c>
      <c r="H14" s="8">
        <f>E14-F14</f>
        <v>348104.5</v>
      </c>
    </row>
    <row r="15" spans="1:8" x14ac:dyDescent="0.2">
      <c r="A15" s="10"/>
      <c r="B15" s="9" t="s">
        <v>62</v>
      </c>
      <c r="C15" s="8">
        <v>4427867.4400000004</v>
      </c>
      <c r="D15" s="8">
        <v>-734592.65</v>
      </c>
      <c r="E15" s="8">
        <f>C15+D15</f>
        <v>3693274.7900000005</v>
      </c>
      <c r="F15" s="8">
        <v>3514555.36</v>
      </c>
      <c r="G15" s="8">
        <v>3510796.36</v>
      </c>
      <c r="H15" s="8">
        <f>E15-F15</f>
        <v>178719.43000000063</v>
      </c>
    </row>
    <row r="16" spans="1:8" x14ac:dyDescent="0.2">
      <c r="A16" s="10"/>
      <c r="B16" s="9" t="s">
        <v>61</v>
      </c>
      <c r="C16" s="8">
        <v>0</v>
      </c>
      <c r="D16" s="8">
        <v>0</v>
      </c>
      <c r="E16" s="8">
        <f>C16+D16</f>
        <v>0</v>
      </c>
      <c r="F16" s="8">
        <v>0</v>
      </c>
      <c r="G16" s="8">
        <v>0</v>
      </c>
      <c r="H16" s="8">
        <f>E16-F16</f>
        <v>0</v>
      </c>
    </row>
    <row r="17" spans="1:8" x14ac:dyDescent="0.2">
      <c r="A17" s="10"/>
      <c r="B17" s="9" t="s">
        <v>60</v>
      </c>
      <c r="C17" s="8">
        <v>15646173.359999999</v>
      </c>
      <c r="D17" s="8">
        <v>-6011582.79</v>
      </c>
      <c r="E17" s="8">
        <f>C17+D17</f>
        <v>9634590.5700000003</v>
      </c>
      <c r="F17" s="8">
        <v>9172878.8900000006</v>
      </c>
      <c r="G17" s="8">
        <v>9172614.9100000001</v>
      </c>
      <c r="H17" s="8">
        <f>E17-F17</f>
        <v>461711.6799999997</v>
      </c>
    </row>
    <row r="18" spans="1:8" x14ac:dyDescent="0.2">
      <c r="A18" s="10"/>
      <c r="B18" s="9" t="s">
        <v>59</v>
      </c>
      <c r="C18" s="8">
        <v>910511.67</v>
      </c>
      <c r="D18" s="8">
        <v>109969.44</v>
      </c>
      <c r="E18" s="8">
        <f>C18+D18</f>
        <v>1020481.1100000001</v>
      </c>
      <c r="F18" s="8">
        <v>969803.85</v>
      </c>
      <c r="G18" s="8">
        <v>969803.85</v>
      </c>
      <c r="H18" s="8">
        <f>E18-F18</f>
        <v>50677.260000000126</v>
      </c>
    </row>
    <row r="19" spans="1:8" x14ac:dyDescent="0.2">
      <c r="A19" s="10"/>
      <c r="B19" s="9" t="s">
        <v>58</v>
      </c>
      <c r="C19" s="8">
        <v>33043449.5</v>
      </c>
      <c r="D19" s="8">
        <v>1078011.79</v>
      </c>
      <c r="E19" s="8">
        <f>C19+D19</f>
        <v>34121461.289999999</v>
      </c>
      <c r="F19" s="8">
        <v>33026119.120000001</v>
      </c>
      <c r="G19" s="8">
        <v>30437113.399999999</v>
      </c>
      <c r="H19" s="8">
        <f>E19-F19</f>
        <v>1095342.1699999981</v>
      </c>
    </row>
    <row r="20" spans="1:8" x14ac:dyDescent="0.2">
      <c r="A20" s="10"/>
      <c r="B20" s="9" t="s">
        <v>57</v>
      </c>
      <c r="C20" s="8">
        <v>2100357.1200000001</v>
      </c>
      <c r="D20" s="8">
        <v>2787636.62</v>
      </c>
      <c r="E20" s="8">
        <f>C20+D20</f>
        <v>4887993.74</v>
      </c>
      <c r="F20" s="8">
        <v>4820481.7699999996</v>
      </c>
      <c r="G20" s="8">
        <v>4312165.13</v>
      </c>
      <c r="H20" s="8">
        <f>E20-F20</f>
        <v>67511.970000000671</v>
      </c>
    </row>
    <row r="21" spans="1:8" x14ac:dyDescent="0.2">
      <c r="A21" s="10"/>
      <c r="B21" s="9" t="s">
        <v>56</v>
      </c>
      <c r="C21" s="8">
        <v>264218.25</v>
      </c>
      <c r="D21" s="8">
        <v>1208983.43</v>
      </c>
      <c r="E21" s="8">
        <f>C21+D21</f>
        <v>1473201.68</v>
      </c>
      <c r="F21" s="8">
        <v>1469042.56</v>
      </c>
      <c r="G21" s="8">
        <v>189042.88</v>
      </c>
      <c r="H21" s="8">
        <f>E21-F21</f>
        <v>4159.1199999998789</v>
      </c>
    </row>
    <row r="22" spans="1:8" x14ac:dyDescent="0.2">
      <c r="A22" s="10"/>
      <c r="B22" s="9" t="s">
        <v>55</v>
      </c>
      <c r="C22" s="8">
        <v>1845799.19</v>
      </c>
      <c r="D22" s="8">
        <v>-711150.31</v>
      </c>
      <c r="E22" s="8">
        <f>C22+D22</f>
        <v>1134648.8799999999</v>
      </c>
      <c r="F22" s="8">
        <v>1013451.95</v>
      </c>
      <c r="G22" s="8">
        <v>1013144.55</v>
      </c>
      <c r="H22" s="8">
        <f>E22-F22</f>
        <v>121196.92999999993</v>
      </c>
    </row>
    <row r="23" spans="1:8" x14ac:dyDescent="0.2">
      <c r="A23" s="12" t="s">
        <v>54</v>
      </c>
      <c r="B23" s="11"/>
      <c r="C23" s="8">
        <f>SUM(C24:C32)</f>
        <v>99701653.019999996</v>
      </c>
      <c r="D23" s="8">
        <f>SUM(D24:D32)</f>
        <v>40488955.07</v>
      </c>
      <c r="E23" s="8">
        <f>C23+D23</f>
        <v>140190608.09</v>
      </c>
      <c r="F23" s="8">
        <f>SUM(F24:F32)</f>
        <v>116438824.7</v>
      </c>
      <c r="G23" s="8">
        <f>SUM(G24:G32)</f>
        <v>106776840.72</v>
      </c>
      <c r="H23" s="8">
        <f>E23-F23</f>
        <v>23751783.390000001</v>
      </c>
    </row>
    <row r="24" spans="1:8" x14ac:dyDescent="0.2">
      <c r="A24" s="10"/>
      <c r="B24" s="9" t="s">
        <v>53</v>
      </c>
      <c r="C24" s="8">
        <v>31199555.079999998</v>
      </c>
      <c r="D24" s="8">
        <v>15525243.140000001</v>
      </c>
      <c r="E24" s="8">
        <f>C24+D24</f>
        <v>46724798.219999999</v>
      </c>
      <c r="F24" s="8">
        <v>38019443.189999998</v>
      </c>
      <c r="G24" s="8">
        <v>34696798.25</v>
      </c>
      <c r="H24" s="8">
        <f>E24-F24</f>
        <v>8705355.0300000012</v>
      </c>
    </row>
    <row r="25" spans="1:8" x14ac:dyDescent="0.2">
      <c r="A25" s="10"/>
      <c r="B25" s="9" t="s">
        <v>52</v>
      </c>
      <c r="C25" s="8">
        <v>7668995.8600000003</v>
      </c>
      <c r="D25" s="8">
        <v>-1647136.12</v>
      </c>
      <c r="E25" s="8">
        <f>C25+D25</f>
        <v>6021859.7400000002</v>
      </c>
      <c r="F25" s="8">
        <v>5819696.8399999999</v>
      </c>
      <c r="G25" s="8">
        <v>5773296.8399999999</v>
      </c>
      <c r="H25" s="8">
        <f>E25-F25</f>
        <v>202162.90000000037</v>
      </c>
    </row>
    <row r="26" spans="1:8" x14ac:dyDescent="0.2">
      <c r="A26" s="10"/>
      <c r="B26" s="9" t="s">
        <v>51</v>
      </c>
      <c r="C26" s="8">
        <v>11779230.51</v>
      </c>
      <c r="D26" s="8">
        <v>7653528.1399999997</v>
      </c>
      <c r="E26" s="8">
        <f>C26+D26</f>
        <v>19432758.649999999</v>
      </c>
      <c r="F26" s="8">
        <v>17120692.77</v>
      </c>
      <c r="G26" s="8">
        <v>14192452.75</v>
      </c>
      <c r="H26" s="8">
        <f>E26-F26</f>
        <v>2312065.879999999</v>
      </c>
    </row>
    <row r="27" spans="1:8" x14ac:dyDescent="0.2">
      <c r="A27" s="10"/>
      <c r="B27" s="9" t="s">
        <v>50</v>
      </c>
      <c r="C27" s="8">
        <v>5089070.2699999996</v>
      </c>
      <c r="D27" s="8">
        <v>-118498.4</v>
      </c>
      <c r="E27" s="8">
        <f>C27+D27</f>
        <v>4970571.8699999992</v>
      </c>
      <c r="F27" s="8">
        <v>4852846.4800000004</v>
      </c>
      <c r="G27" s="8">
        <v>4842479.5599999996</v>
      </c>
      <c r="H27" s="8">
        <f>E27-F27</f>
        <v>117725.38999999873</v>
      </c>
    </row>
    <row r="28" spans="1:8" x14ac:dyDescent="0.2">
      <c r="A28" s="10"/>
      <c r="B28" s="9" t="s">
        <v>49</v>
      </c>
      <c r="C28" s="8">
        <v>17954491.890000001</v>
      </c>
      <c r="D28" s="8">
        <v>8370087.7800000003</v>
      </c>
      <c r="E28" s="8">
        <f>C28+D28</f>
        <v>26324579.670000002</v>
      </c>
      <c r="F28" s="8">
        <v>25590967.640000001</v>
      </c>
      <c r="G28" s="8">
        <v>23659879.969999999</v>
      </c>
      <c r="H28" s="8">
        <f>E28-F28</f>
        <v>733612.03000000119</v>
      </c>
    </row>
    <row r="29" spans="1:8" x14ac:dyDescent="0.2">
      <c r="A29" s="10"/>
      <c r="B29" s="9" t="s">
        <v>48</v>
      </c>
      <c r="C29" s="8">
        <v>8570697.7699999996</v>
      </c>
      <c r="D29" s="8">
        <v>1709596.75</v>
      </c>
      <c r="E29" s="8">
        <f>C29+D29</f>
        <v>10280294.52</v>
      </c>
      <c r="F29" s="8">
        <v>8992388.0299999993</v>
      </c>
      <c r="G29" s="8">
        <v>8870529.1600000001</v>
      </c>
      <c r="H29" s="8">
        <f>E29-F29</f>
        <v>1287906.4900000002</v>
      </c>
    </row>
    <row r="30" spans="1:8" x14ac:dyDescent="0.2">
      <c r="A30" s="10"/>
      <c r="B30" s="9" t="s">
        <v>47</v>
      </c>
      <c r="C30" s="8">
        <v>2113149.39</v>
      </c>
      <c r="D30" s="8">
        <v>-1557180.02</v>
      </c>
      <c r="E30" s="8">
        <f>C30+D30</f>
        <v>555969.37000000011</v>
      </c>
      <c r="F30" s="8">
        <v>446995.5</v>
      </c>
      <c r="G30" s="8">
        <v>446995.5</v>
      </c>
      <c r="H30" s="8">
        <f>E30-F30</f>
        <v>108973.87000000011</v>
      </c>
    </row>
    <row r="31" spans="1:8" x14ac:dyDescent="0.2">
      <c r="A31" s="10"/>
      <c r="B31" s="9" t="s">
        <v>46</v>
      </c>
      <c r="C31" s="8">
        <v>8841270.1999999993</v>
      </c>
      <c r="D31" s="8">
        <v>11199139.57</v>
      </c>
      <c r="E31" s="8">
        <f>C31+D31</f>
        <v>20040409.77</v>
      </c>
      <c r="F31" s="8">
        <v>10899103.720000001</v>
      </c>
      <c r="G31" s="8">
        <v>9597718.1600000001</v>
      </c>
      <c r="H31" s="8">
        <f>E31-F31</f>
        <v>9141306.0499999989</v>
      </c>
    </row>
    <row r="32" spans="1:8" x14ac:dyDescent="0.2">
      <c r="A32" s="10"/>
      <c r="B32" s="9" t="s">
        <v>45</v>
      </c>
      <c r="C32" s="8">
        <v>6485192.0499999998</v>
      </c>
      <c r="D32" s="8">
        <v>-645825.77</v>
      </c>
      <c r="E32" s="8">
        <f>C32+D32</f>
        <v>5839366.2799999993</v>
      </c>
      <c r="F32" s="8">
        <v>4696690.53</v>
      </c>
      <c r="G32" s="8">
        <v>4696690.53</v>
      </c>
      <c r="H32" s="8">
        <f>E32-F32</f>
        <v>1142675.7499999991</v>
      </c>
    </row>
    <row r="33" spans="1:8" x14ac:dyDescent="0.2">
      <c r="A33" s="12" t="s">
        <v>44</v>
      </c>
      <c r="B33" s="11"/>
      <c r="C33" s="8">
        <f>SUM(C34:C42)</f>
        <v>51775426.490000002</v>
      </c>
      <c r="D33" s="8">
        <f>SUM(D34:D42)</f>
        <v>4095574.2300000004</v>
      </c>
      <c r="E33" s="8">
        <f>C33+D33</f>
        <v>55871000.719999999</v>
      </c>
      <c r="F33" s="8">
        <f>SUM(F34:F42)</f>
        <v>55273195.68</v>
      </c>
      <c r="G33" s="8">
        <f>SUM(G34:G42)</f>
        <v>53949229.370000005</v>
      </c>
      <c r="H33" s="8">
        <f>E33-F33</f>
        <v>597805.03999999911</v>
      </c>
    </row>
    <row r="34" spans="1:8" x14ac:dyDescent="0.2">
      <c r="A34" s="10"/>
      <c r="B34" s="9" t="s">
        <v>43</v>
      </c>
      <c r="C34" s="8">
        <v>34170746.450000003</v>
      </c>
      <c r="D34" s="8">
        <v>-444754.42</v>
      </c>
      <c r="E34" s="8">
        <f>C34+D34</f>
        <v>33725992.030000001</v>
      </c>
      <c r="F34" s="8">
        <v>33725991.960000001</v>
      </c>
      <c r="G34" s="8">
        <v>33725991.960000001</v>
      </c>
      <c r="H34" s="8">
        <f>E34-F34</f>
        <v>7.0000000298023224E-2</v>
      </c>
    </row>
    <row r="35" spans="1:8" x14ac:dyDescent="0.2">
      <c r="A35" s="10"/>
      <c r="B35" s="9" t="s">
        <v>42</v>
      </c>
      <c r="C35" s="8">
        <v>0</v>
      </c>
      <c r="D35" s="8">
        <v>0</v>
      </c>
      <c r="E35" s="8">
        <f>C35+D35</f>
        <v>0</v>
      </c>
      <c r="F35" s="8">
        <v>0</v>
      </c>
      <c r="G35" s="8">
        <v>0</v>
      </c>
      <c r="H35" s="8">
        <f>E35-F35</f>
        <v>0</v>
      </c>
    </row>
    <row r="36" spans="1:8" x14ac:dyDescent="0.2">
      <c r="A36" s="10"/>
      <c r="B36" s="9" t="s">
        <v>41</v>
      </c>
      <c r="C36" s="8">
        <v>432000</v>
      </c>
      <c r="D36" s="8">
        <v>0</v>
      </c>
      <c r="E36" s="8">
        <f>C36+D36</f>
        <v>432000</v>
      </c>
      <c r="F36" s="8">
        <v>432000</v>
      </c>
      <c r="G36" s="8">
        <v>432000</v>
      </c>
      <c r="H36" s="8">
        <f>E36-F36</f>
        <v>0</v>
      </c>
    </row>
    <row r="37" spans="1:8" x14ac:dyDescent="0.2">
      <c r="A37" s="10"/>
      <c r="B37" s="9" t="s">
        <v>40</v>
      </c>
      <c r="C37" s="8">
        <v>17172680.039999999</v>
      </c>
      <c r="D37" s="8">
        <v>4540328.6500000004</v>
      </c>
      <c r="E37" s="8">
        <f>C37+D37</f>
        <v>21713008.689999998</v>
      </c>
      <c r="F37" s="8">
        <v>21115203.719999999</v>
      </c>
      <c r="G37" s="8">
        <v>19791237.41</v>
      </c>
      <c r="H37" s="8">
        <f>E37-F37</f>
        <v>597804.96999999881</v>
      </c>
    </row>
    <row r="38" spans="1:8" x14ac:dyDescent="0.2">
      <c r="A38" s="10"/>
      <c r="B38" s="9" t="s">
        <v>39</v>
      </c>
      <c r="C38" s="8">
        <v>0</v>
      </c>
      <c r="D38" s="8">
        <v>0</v>
      </c>
      <c r="E38" s="8">
        <f>C38+D38</f>
        <v>0</v>
      </c>
      <c r="F38" s="8">
        <v>0</v>
      </c>
      <c r="G38" s="8">
        <v>0</v>
      </c>
      <c r="H38" s="8">
        <f>E38-F38</f>
        <v>0</v>
      </c>
    </row>
    <row r="39" spans="1:8" x14ac:dyDescent="0.2">
      <c r="A39" s="10"/>
      <c r="B39" s="9" t="s">
        <v>38</v>
      </c>
      <c r="C39" s="8">
        <v>0</v>
      </c>
      <c r="D39" s="8">
        <v>0</v>
      </c>
      <c r="E39" s="8">
        <f>C39+D39</f>
        <v>0</v>
      </c>
      <c r="F39" s="8">
        <v>0</v>
      </c>
      <c r="G39" s="8">
        <v>0</v>
      </c>
      <c r="H39" s="8">
        <f>E39-F39</f>
        <v>0</v>
      </c>
    </row>
    <row r="40" spans="1:8" x14ac:dyDescent="0.2">
      <c r="A40" s="10"/>
      <c r="B40" s="9" t="s">
        <v>37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10"/>
      <c r="B41" s="9" t="s">
        <v>36</v>
      </c>
      <c r="C41" s="8">
        <v>0</v>
      </c>
      <c r="D41" s="8">
        <v>0</v>
      </c>
      <c r="E41" s="8">
        <f>C41+D41</f>
        <v>0</v>
      </c>
      <c r="F41" s="8">
        <v>0</v>
      </c>
      <c r="G41" s="8">
        <v>0</v>
      </c>
      <c r="H41" s="8">
        <f>E41-F41</f>
        <v>0</v>
      </c>
    </row>
    <row r="42" spans="1:8" x14ac:dyDescent="0.2">
      <c r="A42" s="10"/>
      <c r="B42" s="9" t="s">
        <v>35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2" t="s">
        <v>34</v>
      </c>
      <c r="B43" s="11"/>
      <c r="C43" s="8">
        <f>SUM(C44:C52)</f>
        <v>58580</v>
      </c>
      <c r="D43" s="8">
        <f>SUM(D44:D52)</f>
        <v>5795441.7999999998</v>
      </c>
      <c r="E43" s="8">
        <f>C43+D43</f>
        <v>5854021.7999999998</v>
      </c>
      <c r="F43" s="8">
        <f>SUM(F44:F52)</f>
        <v>5834046.9800000004</v>
      </c>
      <c r="G43" s="8">
        <f>SUM(G44:G52)</f>
        <v>5147949.95</v>
      </c>
      <c r="H43" s="8">
        <f>E43-F43</f>
        <v>19974.819999999367</v>
      </c>
    </row>
    <row r="44" spans="1:8" x14ac:dyDescent="0.2">
      <c r="A44" s="10"/>
      <c r="B44" s="9" t="s">
        <v>33</v>
      </c>
      <c r="C44" s="8">
        <v>12500</v>
      </c>
      <c r="D44" s="8">
        <v>746367.72</v>
      </c>
      <c r="E44" s="8">
        <f>C44+D44</f>
        <v>758867.72</v>
      </c>
      <c r="F44" s="8">
        <v>753895.07</v>
      </c>
      <c r="G44" s="8">
        <v>426658.04</v>
      </c>
      <c r="H44" s="8">
        <f>E44-F44</f>
        <v>4972.6500000000233</v>
      </c>
    </row>
    <row r="45" spans="1:8" x14ac:dyDescent="0.2">
      <c r="A45" s="10"/>
      <c r="B45" s="9" t="s">
        <v>32</v>
      </c>
      <c r="C45" s="8">
        <v>0</v>
      </c>
      <c r="D45" s="8">
        <v>41000</v>
      </c>
      <c r="E45" s="8">
        <f>C45+D45</f>
        <v>41000</v>
      </c>
      <c r="F45" s="8">
        <v>25998.880000000001</v>
      </c>
      <c r="G45" s="8">
        <v>13998.88</v>
      </c>
      <c r="H45" s="8">
        <f>E45-F45</f>
        <v>15001.119999999999</v>
      </c>
    </row>
    <row r="46" spans="1:8" x14ac:dyDescent="0.2">
      <c r="A46" s="10"/>
      <c r="B46" s="9" t="s">
        <v>31</v>
      </c>
      <c r="C46" s="8">
        <v>28080</v>
      </c>
      <c r="D46" s="8">
        <v>24120</v>
      </c>
      <c r="E46" s="8">
        <f>C46+D46</f>
        <v>52200</v>
      </c>
      <c r="F46" s="8">
        <v>52200</v>
      </c>
      <c r="G46" s="8">
        <v>52200</v>
      </c>
      <c r="H46" s="8">
        <f>E46-F46</f>
        <v>0</v>
      </c>
    </row>
    <row r="47" spans="1:8" x14ac:dyDescent="0.2">
      <c r="A47" s="10"/>
      <c r="B47" s="9" t="s">
        <v>30</v>
      </c>
      <c r="C47" s="8">
        <v>0</v>
      </c>
      <c r="D47" s="8">
        <v>2464074</v>
      </c>
      <c r="E47" s="8">
        <f>C47+D47</f>
        <v>2464074</v>
      </c>
      <c r="F47" s="8">
        <v>2464074</v>
      </c>
      <c r="G47" s="8">
        <v>2430084</v>
      </c>
      <c r="H47" s="8">
        <f>E47-F47</f>
        <v>0</v>
      </c>
    </row>
    <row r="48" spans="1:8" x14ac:dyDescent="0.2">
      <c r="A48" s="10"/>
      <c r="B48" s="9" t="s">
        <v>29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9" t="s">
        <v>28</v>
      </c>
      <c r="C49" s="8">
        <v>0</v>
      </c>
      <c r="D49" s="8">
        <v>274112.96000000002</v>
      </c>
      <c r="E49" s="8">
        <f>C49+D49</f>
        <v>274112.96000000002</v>
      </c>
      <c r="F49" s="8">
        <v>274111.90999999997</v>
      </c>
      <c r="G49" s="8">
        <v>274111.90999999997</v>
      </c>
      <c r="H49" s="8">
        <f>E49-F49</f>
        <v>1.0500000000465661</v>
      </c>
    </row>
    <row r="50" spans="1:8" x14ac:dyDescent="0.2">
      <c r="A50" s="10"/>
      <c r="B50" s="9" t="s">
        <v>27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10"/>
      <c r="B51" s="9" t="s">
        <v>26</v>
      </c>
      <c r="C51" s="8">
        <v>0</v>
      </c>
      <c r="D51" s="8">
        <v>2263767.12</v>
      </c>
      <c r="E51" s="8">
        <f>C51+D51</f>
        <v>2263767.12</v>
      </c>
      <c r="F51" s="8">
        <v>2263767.12</v>
      </c>
      <c r="G51" s="8">
        <v>1950897.12</v>
      </c>
      <c r="H51" s="8">
        <f>E51-F51</f>
        <v>0</v>
      </c>
    </row>
    <row r="52" spans="1:8" x14ac:dyDescent="0.2">
      <c r="A52" s="10"/>
      <c r="B52" s="9" t="s">
        <v>25</v>
      </c>
      <c r="C52" s="8">
        <v>18000</v>
      </c>
      <c r="D52" s="8">
        <v>-18000</v>
      </c>
      <c r="E52" s="8">
        <f>C52+D52</f>
        <v>0</v>
      </c>
      <c r="F52" s="8">
        <v>0</v>
      </c>
      <c r="G52" s="8">
        <v>0</v>
      </c>
      <c r="H52" s="8">
        <f>E52-F52</f>
        <v>0</v>
      </c>
    </row>
    <row r="53" spans="1:8" x14ac:dyDescent="0.2">
      <c r="A53" s="12" t="s">
        <v>24</v>
      </c>
      <c r="B53" s="11"/>
      <c r="C53" s="8">
        <f>SUM(C54:C56)</f>
        <v>41639199</v>
      </c>
      <c r="D53" s="8">
        <f>SUM(D54:D56)</f>
        <v>178242905.5</v>
      </c>
      <c r="E53" s="8">
        <f>C53+D53</f>
        <v>219882104.5</v>
      </c>
      <c r="F53" s="8">
        <f>SUM(F54:F56)</f>
        <v>137744400.96000001</v>
      </c>
      <c r="G53" s="8">
        <f>SUM(G54:G56)</f>
        <v>88285838.239999995</v>
      </c>
      <c r="H53" s="8">
        <f>E53-F53</f>
        <v>82137703.539999992</v>
      </c>
    </row>
    <row r="54" spans="1:8" x14ac:dyDescent="0.2">
      <c r="A54" s="10"/>
      <c r="B54" s="9" t="s">
        <v>23</v>
      </c>
      <c r="C54" s="8">
        <v>41089199</v>
      </c>
      <c r="D54" s="8">
        <v>171374374.53999999</v>
      </c>
      <c r="E54" s="8">
        <f>C54+D54</f>
        <v>212463573.53999999</v>
      </c>
      <c r="F54" s="8">
        <v>130998617.66</v>
      </c>
      <c r="G54" s="8">
        <v>82983846.439999998</v>
      </c>
      <c r="H54" s="8">
        <f>E54-F54</f>
        <v>81464955.879999995</v>
      </c>
    </row>
    <row r="55" spans="1:8" x14ac:dyDescent="0.2">
      <c r="A55" s="10"/>
      <c r="B55" s="9" t="s">
        <v>22</v>
      </c>
      <c r="C55" s="8">
        <v>550000</v>
      </c>
      <c r="D55" s="8">
        <v>6868530.96</v>
      </c>
      <c r="E55" s="8">
        <f>C55+D55</f>
        <v>7418530.96</v>
      </c>
      <c r="F55" s="8">
        <v>6745783.2999999998</v>
      </c>
      <c r="G55" s="8">
        <v>5301991.8</v>
      </c>
      <c r="H55" s="8">
        <f>E55-F55</f>
        <v>672747.66000000015</v>
      </c>
    </row>
    <row r="56" spans="1:8" x14ac:dyDescent="0.2">
      <c r="A56" s="10"/>
      <c r="B56" s="9" t="s">
        <v>21</v>
      </c>
      <c r="C56" s="8">
        <v>0</v>
      </c>
      <c r="D56" s="8">
        <v>0</v>
      </c>
      <c r="E56" s="8">
        <f>C56+D56</f>
        <v>0</v>
      </c>
      <c r="F56" s="8">
        <v>0</v>
      </c>
      <c r="G56" s="8">
        <v>0</v>
      </c>
      <c r="H56" s="8">
        <f>E56-F56</f>
        <v>0</v>
      </c>
    </row>
    <row r="57" spans="1:8" x14ac:dyDescent="0.2">
      <c r="A57" s="12" t="s">
        <v>20</v>
      </c>
      <c r="B57" s="11"/>
      <c r="C57" s="8">
        <f>SUM(C58:C64)</f>
        <v>11647032.119999999</v>
      </c>
      <c r="D57" s="8">
        <f>SUM(D58:D64)</f>
        <v>-11646843.869999999</v>
      </c>
      <c r="E57" s="8">
        <f>C57+D57</f>
        <v>188.25</v>
      </c>
      <c r="F57" s="8">
        <f>SUM(F58:F64)</f>
        <v>0</v>
      </c>
      <c r="G57" s="8">
        <f>SUM(G58:G64)</f>
        <v>0</v>
      </c>
      <c r="H57" s="8">
        <f>E57-F57</f>
        <v>188.25</v>
      </c>
    </row>
    <row r="58" spans="1:8" x14ac:dyDescent="0.2">
      <c r="A58" s="10"/>
      <c r="B58" s="9" t="s">
        <v>19</v>
      </c>
      <c r="C58" s="8">
        <v>0</v>
      </c>
      <c r="D58" s="8">
        <v>0</v>
      </c>
      <c r="E58" s="8">
        <f>C58+D58</f>
        <v>0</v>
      </c>
      <c r="F58" s="8">
        <v>0</v>
      </c>
      <c r="G58" s="8">
        <v>0</v>
      </c>
      <c r="H58" s="8">
        <f>E58-F58</f>
        <v>0</v>
      </c>
    </row>
    <row r="59" spans="1:8" x14ac:dyDescent="0.2">
      <c r="A59" s="10"/>
      <c r="B59" s="9" t="s">
        <v>18</v>
      </c>
      <c r="C59" s="8">
        <v>0</v>
      </c>
      <c r="D59" s="8">
        <v>0</v>
      </c>
      <c r="E59" s="8">
        <f>C59+D59</f>
        <v>0</v>
      </c>
      <c r="F59" s="8">
        <v>0</v>
      </c>
      <c r="G59" s="8">
        <v>0</v>
      </c>
      <c r="H59" s="8">
        <f>E59-F59</f>
        <v>0</v>
      </c>
    </row>
    <row r="60" spans="1:8" x14ac:dyDescent="0.2">
      <c r="A60" s="10"/>
      <c r="B60" s="9" t="s">
        <v>17</v>
      </c>
      <c r="C60" s="8">
        <v>0</v>
      </c>
      <c r="D60" s="8">
        <v>0</v>
      </c>
      <c r="E60" s="8">
        <f>C60+D60</f>
        <v>0</v>
      </c>
      <c r="F60" s="8">
        <v>0</v>
      </c>
      <c r="G60" s="8">
        <v>0</v>
      </c>
      <c r="H60" s="8">
        <f>E60-F60</f>
        <v>0</v>
      </c>
    </row>
    <row r="61" spans="1:8" x14ac:dyDescent="0.2">
      <c r="A61" s="10"/>
      <c r="B61" s="9" t="s">
        <v>16</v>
      </c>
      <c r="C61" s="8">
        <v>0</v>
      </c>
      <c r="D61" s="8">
        <v>0</v>
      </c>
      <c r="E61" s="8">
        <f>C61+D61</f>
        <v>0</v>
      </c>
      <c r="F61" s="8">
        <v>0</v>
      </c>
      <c r="G61" s="8">
        <v>0</v>
      </c>
      <c r="H61" s="8">
        <f>E61-F61</f>
        <v>0</v>
      </c>
    </row>
    <row r="62" spans="1:8" x14ac:dyDescent="0.2">
      <c r="A62" s="10"/>
      <c r="B62" s="9" t="s">
        <v>15</v>
      </c>
      <c r="C62" s="8">
        <v>0</v>
      </c>
      <c r="D62" s="8">
        <v>0</v>
      </c>
      <c r="E62" s="8">
        <f>C62+D62</f>
        <v>0</v>
      </c>
      <c r="F62" s="8">
        <v>0</v>
      </c>
      <c r="G62" s="8">
        <v>0</v>
      </c>
      <c r="H62" s="8">
        <f>E62-F62</f>
        <v>0</v>
      </c>
    </row>
    <row r="63" spans="1:8" x14ac:dyDescent="0.2">
      <c r="A63" s="10"/>
      <c r="B63" s="9" t="s">
        <v>14</v>
      </c>
      <c r="C63" s="8">
        <v>0</v>
      </c>
      <c r="D63" s="8">
        <v>0</v>
      </c>
      <c r="E63" s="8">
        <f>C63+D63</f>
        <v>0</v>
      </c>
      <c r="F63" s="8">
        <v>0</v>
      </c>
      <c r="G63" s="8">
        <v>0</v>
      </c>
      <c r="H63" s="8">
        <f>E63-F63</f>
        <v>0</v>
      </c>
    </row>
    <row r="64" spans="1:8" x14ac:dyDescent="0.2">
      <c r="A64" s="10"/>
      <c r="B64" s="9" t="s">
        <v>13</v>
      </c>
      <c r="C64" s="8">
        <v>11647032.119999999</v>
      </c>
      <c r="D64" s="8">
        <v>-11646843.869999999</v>
      </c>
      <c r="E64" s="8">
        <f>C64+D64</f>
        <v>188.25</v>
      </c>
      <c r="F64" s="8">
        <v>0</v>
      </c>
      <c r="G64" s="8">
        <v>0</v>
      </c>
      <c r="H64" s="8">
        <f>E64-F64</f>
        <v>188.25</v>
      </c>
    </row>
    <row r="65" spans="1:8" x14ac:dyDescent="0.2">
      <c r="A65" s="12" t="s">
        <v>12</v>
      </c>
      <c r="B65" s="11"/>
      <c r="C65" s="8">
        <f>SUM(C66:C68)</f>
        <v>10435966.4</v>
      </c>
      <c r="D65" s="8">
        <f>SUM(D66:D68)</f>
        <v>-6460966.4000000004</v>
      </c>
      <c r="E65" s="8">
        <f>C65+D65</f>
        <v>3975000</v>
      </c>
      <c r="F65" s="8">
        <f>SUM(F66:F68)</f>
        <v>3925000</v>
      </c>
      <c r="G65" s="8">
        <f>SUM(G66:G68)</f>
        <v>3925000</v>
      </c>
      <c r="H65" s="8">
        <f>E65-F65</f>
        <v>50000</v>
      </c>
    </row>
    <row r="66" spans="1:8" x14ac:dyDescent="0.2">
      <c r="A66" s="10"/>
      <c r="B66" s="9" t="s">
        <v>11</v>
      </c>
      <c r="C66" s="8">
        <v>0</v>
      </c>
      <c r="D66" s="8">
        <v>0</v>
      </c>
      <c r="E66" s="8">
        <f>C66+D66</f>
        <v>0</v>
      </c>
      <c r="F66" s="8">
        <v>0</v>
      </c>
      <c r="G66" s="8">
        <v>0</v>
      </c>
      <c r="H66" s="8">
        <f>E66-F66</f>
        <v>0</v>
      </c>
    </row>
    <row r="67" spans="1:8" x14ac:dyDescent="0.2">
      <c r="A67" s="10"/>
      <c r="B67" s="9" t="s">
        <v>10</v>
      </c>
      <c r="C67" s="8">
        <v>0</v>
      </c>
      <c r="D67" s="8">
        <v>0</v>
      </c>
      <c r="E67" s="8">
        <f>C67+D67</f>
        <v>0</v>
      </c>
      <c r="F67" s="8">
        <v>0</v>
      </c>
      <c r="G67" s="8">
        <v>0</v>
      </c>
      <c r="H67" s="8">
        <f>E67-F67</f>
        <v>0</v>
      </c>
    </row>
    <row r="68" spans="1:8" x14ac:dyDescent="0.2">
      <c r="A68" s="10"/>
      <c r="B68" s="9" t="s">
        <v>9</v>
      </c>
      <c r="C68" s="8">
        <v>10435966.4</v>
      </c>
      <c r="D68" s="8">
        <v>-6460966.4000000004</v>
      </c>
      <c r="E68" s="8">
        <f>C68+D68</f>
        <v>3975000</v>
      </c>
      <c r="F68" s="8">
        <v>3925000</v>
      </c>
      <c r="G68" s="8">
        <v>3925000</v>
      </c>
      <c r="H68" s="8">
        <f>E68-F68</f>
        <v>50000</v>
      </c>
    </row>
    <row r="69" spans="1:8" x14ac:dyDescent="0.2">
      <c r="A69" s="12" t="s">
        <v>8</v>
      </c>
      <c r="B69" s="11"/>
      <c r="C69" s="8">
        <f>SUM(C70:C76)</f>
        <v>5146174</v>
      </c>
      <c r="D69" s="8">
        <f>SUM(D70:D76)</f>
        <v>-645640.51</v>
      </c>
      <c r="E69" s="8">
        <f>C69+D69</f>
        <v>4500533.49</v>
      </c>
      <c r="F69" s="8">
        <f>SUM(F70:F76)</f>
        <v>4500533.49</v>
      </c>
      <c r="G69" s="8">
        <f>SUM(G70:G76)</f>
        <v>4500533.49</v>
      </c>
      <c r="H69" s="8">
        <f>E69-F69</f>
        <v>0</v>
      </c>
    </row>
    <row r="70" spans="1:8" x14ac:dyDescent="0.2">
      <c r="A70" s="10"/>
      <c r="B70" s="9" t="s">
        <v>7</v>
      </c>
      <c r="C70" s="8">
        <v>3396174</v>
      </c>
      <c r="D70" s="8">
        <v>-0.6</v>
      </c>
      <c r="E70" s="8">
        <f>C70+D70</f>
        <v>3396173.4</v>
      </c>
      <c r="F70" s="8">
        <v>3396173.4</v>
      </c>
      <c r="G70" s="8">
        <v>3396173.4</v>
      </c>
      <c r="H70" s="8">
        <f>E70-F70</f>
        <v>0</v>
      </c>
    </row>
    <row r="71" spans="1:8" x14ac:dyDescent="0.2">
      <c r="A71" s="10"/>
      <c r="B71" s="9" t="s">
        <v>6</v>
      </c>
      <c r="C71" s="8">
        <v>1750000</v>
      </c>
      <c r="D71" s="8">
        <v>-645639.91</v>
      </c>
      <c r="E71" s="8">
        <f>C71+D71</f>
        <v>1104360.0899999999</v>
      </c>
      <c r="F71" s="8">
        <v>1104360.0900000001</v>
      </c>
      <c r="G71" s="8">
        <v>1104360.0900000001</v>
      </c>
      <c r="H71" s="8">
        <f>E71-F71</f>
        <v>0</v>
      </c>
    </row>
    <row r="72" spans="1:8" x14ac:dyDescent="0.2">
      <c r="A72" s="10"/>
      <c r="B72" s="9" t="s">
        <v>5</v>
      </c>
      <c r="C72" s="8">
        <v>0</v>
      </c>
      <c r="D72" s="8">
        <v>0</v>
      </c>
      <c r="E72" s="8">
        <f>C72+D72</f>
        <v>0</v>
      </c>
      <c r="F72" s="8">
        <v>0</v>
      </c>
      <c r="G72" s="8">
        <v>0</v>
      </c>
      <c r="H72" s="8">
        <f>E72-F72</f>
        <v>0</v>
      </c>
    </row>
    <row r="73" spans="1:8" x14ac:dyDescent="0.2">
      <c r="A73" s="10"/>
      <c r="B73" s="9" t="s">
        <v>4</v>
      </c>
      <c r="C73" s="8">
        <v>0</v>
      </c>
      <c r="D73" s="8">
        <v>0</v>
      </c>
      <c r="E73" s="8">
        <f>C73+D73</f>
        <v>0</v>
      </c>
      <c r="F73" s="8">
        <v>0</v>
      </c>
      <c r="G73" s="8">
        <v>0</v>
      </c>
      <c r="H73" s="8">
        <f>E73-F73</f>
        <v>0</v>
      </c>
    </row>
    <row r="74" spans="1:8" x14ac:dyDescent="0.2">
      <c r="A74" s="10"/>
      <c r="B74" s="9" t="s">
        <v>3</v>
      </c>
      <c r="C74" s="8">
        <v>0</v>
      </c>
      <c r="D74" s="8">
        <v>0</v>
      </c>
      <c r="E74" s="8">
        <f>C74+D74</f>
        <v>0</v>
      </c>
      <c r="F74" s="8">
        <v>0</v>
      </c>
      <c r="G74" s="8">
        <v>0</v>
      </c>
      <c r="H74" s="8">
        <f>E74-F74</f>
        <v>0</v>
      </c>
    </row>
    <row r="75" spans="1:8" x14ac:dyDescent="0.2">
      <c r="A75" s="10"/>
      <c r="B75" s="9" t="s">
        <v>2</v>
      </c>
      <c r="C75" s="8">
        <v>0</v>
      </c>
      <c r="D75" s="8">
        <v>0</v>
      </c>
      <c r="E75" s="8">
        <f>C75+D75</f>
        <v>0</v>
      </c>
      <c r="F75" s="8">
        <v>0</v>
      </c>
      <c r="G75" s="8">
        <v>0</v>
      </c>
      <c r="H75" s="8">
        <f>E75-F75</f>
        <v>0</v>
      </c>
    </row>
    <row r="76" spans="1:8" x14ac:dyDescent="0.2">
      <c r="A76" s="7"/>
      <c r="B76" s="6" t="s">
        <v>1</v>
      </c>
      <c r="C76" s="5">
        <v>0</v>
      </c>
      <c r="D76" s="5">
        <v>0</v>
      </c>
      <c r="E76" s="5">
        <f>C76+D76</f>
        <v>0</v>
      </c>
      <c r="F76" s="5">
        <v>0</v>
      </c>
      <c r="G76" s="5">
        <v>0</v>
      </c>
      <c r="H76" s="5">
        <f>E76-F76</f>
        <v>0</v>
      </c>
    </row>
    <row r="77" spans="1:8" x14ac:dyDescent="0.2">
      <c r="A77" s="4"/>
      <c r="B77" s="3" t="s">
        <v>0</v>
      </c>
      <c r="C77" s="2">
        <f>SUM(C5+C13+C23+C33+C43+C53+C57+C65+C69)</f>
        <v>655518244</v>
      </c>
      <c r="D77" s="2">
        <f>SUM(D5+D13+D23+D33+D43+D53+D57+D65+D69)</f>
        <v>226215309.03999999</v>
      </c>
      <c r="E77" s="2">
        <f>SUM(E5+E13+E23+E33+E43+E53+E57+E65+E69)</f>
        <v>881733553.04000008</v>
      </c>
      <c r="F77" s="2">
        <f>SUM(F5+F13+F23+F33+F43+F53+F57+F65+F69)</f>
        <v>766832919.00000012</v>
      </c>
      <c r="G77" s="2">
        <f>SUM(G5+G13+G23+G33+G43+G53+G57+G65+G69)</f>
        <v>698234046.72000003</v>
      </c>
      <c r="H77" s="2">
        <f>SUM(H5+H13+H23+H33+H43+H53+H57+H65+H69)</f>
        <v>114900634.03999998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9370078740157483" right="0.39370078740157483" top="0.39370078740157483" bottom="0.39370078740157483" header="0.31496062992125984" footer="0.31496062992125984"/>
  <pageSetup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Hamblet</dc:creator>
  <cp:lastModifiedBy>Hamblet</cp:lastModifiedBy>
  <dcterms:created xsi:type="dcterms:W3CDTF">2023-05-30T22:29:13Z</dcterms:created>
  <dcterms:modified xsi:type="dcterms:W3CDTF">2023-05-30T22:29:41Z</dcterms:modified>
</cp:coreProperties>
</file>