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AV 2004 OK CUENTA PUBLICA\INFORMACION PRESUPUESTARIA\"/>
    </mc:Choice>
  </mc:AlternateContent>
  <xr:revisionPtr revIDLastSave="0" documentId="13_ncr:1_{57326369-FFC8-45F7-8F2A-55756C1F662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<sst xmlns="http://schemas.openxmlformats.org/spreadsheetml/2006/main" count="97" uniqueCount="51">
  <si>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</si>
  <si>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</si>
  <si>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</si>
  <si>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</si>
  <si>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</si>
  <si>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</si>
  <si>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</si>
  <si>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</si>
  <si>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</si>
  <si>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</si>
  <si>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</si>
  <si>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</si>
  <si>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</si>
  <si>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</si>
  <si>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</si>
  <si>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</si>
  <si>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</si>
  <si>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</si>
  <si>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</si>
  <si>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</si>
  <si>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</si>
  <si>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</si>
  <si>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</si>
  <si>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</si>
  <si>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</si>
  <si>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</si>
  <si>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</si>
  <si>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</si>
  <si>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</si>
  <si>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</si>
  <si>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</si>
  <si>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</si>
  <si>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</si>
  <si>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</si>
  <si>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</si>
  <si>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</si>
  <si>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</si>
  <si>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</si>
  <si>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</si>
  <si>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</si>
  <si>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</si>
  <si>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</si>
  <si>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</si>
  <si>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</si>
  <si>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</si>
  <si>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</si>
  <si>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</si>
  <si>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</si>
  <si>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</si>
  <si>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 GUANAJUATO, GTO.
ESTADO ANALÍTICO DE INGRESOS
DEL 1 DE ENERO AL 31 DE DICIEMBRE DEL 2020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</si>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</sst>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8" fillId="3" borderId="0" xfId="34" applyFont="1" applyFill="1" applyAlignment="1">
      <alignment vertical="top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EFD67C3E-1C94-4804-8ED3-4A640991680E}"/>
    <cellStyle name="Millares 2 2 3" xfId="19" xr:uid="{0859CBE4-E8AB-4014-86E9-3B8D61971E1C}"/>
    <cellStyle name="Millares 2 3" xfId="5" xr:uid="{00000000-0005-0000-0000-000004000000}"/>
    <cellStyle name="Millares 2 3 2" xfId="28" xr:uid="{810CFD5C-503C-4070-9501-69C1CEEAC453}"/>
    <cellStyle name="Millares 2 3 3" xfId="20" xr:uid="{69CE33DA-B2EA-4E62-97C9-50C1DF76B79E}"/>
    <cellStyle name="Millares 2 4" xfId="26" xr:uid="{1609AB38-78C9-41A3-8CE5-E5B909AB31D2}"/>
    <cellStyle name="Millares 2 5" xfId="18" xr:uid="{DA1CDDB8-4C98-4901-9CAD-7153DAD9474B}"/>
    <cellStyle name="Millares 3" xfId="6" xr:uid="{00000000-0005-0000-0000-000005000000}"/>
    <cellStyle name="Millares 3 2" xfId="29" xr:uid="{2BBA043B-DF5C-4F01-838B-9006A24848C5}"/>
    <cellStyle name="Millares 3 3" xfId="21" xr:uid="{20C798D8-B38A-4EE8-9211-A9D2854ACA7F}"/>
    <cellStyle name="Moneda 2" xfId="7" xr:uid="{00000000-0005-0000-0000-000006000000}"/>
    <cellStyle name="Moneda 2 2" xfId="30" xr:uid="{610427DA-2801-407F-B161-E2DF6BA9F3C3}"/>
    <cellStyle name="Moneda 2 3" xfId="22" xr:uid="{9CBC6094-3503-4F4A-8C36-9584BB07F65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1" xr:uid="{CBFAB58D-0F7B-4F20-B706-B1505DB0554E}"/>
    <cellStyle name="Normal 2 4" xfId="23" xr:uid="{A633B78A-935A-4F8E-8109-4D3302E4BFB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3" xr:uid="{1F10EE66-2667-4C48-96C5-576A09E545AE}"/>
    <cellStyle name="Normal 6 2 3" xfId="25" xr:uid="{F175F4F0-D057-420B-B1F4-173F0042995B}"/>
    <cellStyle name="Normal 6 3" xfId="32" xr:uid="{1E084ED1-8268-4657-A745-2F49BF8536E5}"/>
    <cellStyle name="Normal 6 4" xfId="24" xr:uid="{98D2A240-4F3B-424B-8D78-9367B06EF123}"/>
    <cellStyle name="Normal 7" xfId="34" xr:uid="{76CD2470-3C00-49B4-BB13-A50EC476C5A7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352425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ACF756-C6AF-4039-9ADA-42A5E6AD6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438150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323851</xdr:colOff>
      <xdr:row>46</xdr:row>
      <xdr:rowOff>104775</xdr:rowOff>
    </xdr:from>
    <xdr:to>
      <xdr:col>7</xdr:col>
      <xdr:colOff>771525</xdr:colOff>
      <xdr:row>50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989F62-E77C-462F-B413-C433353134C7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428626" y="8839200"/>
          <a:ext cx="928687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zoomScaleNormal="100" workbookViewId="0">
      <selection activeCell="I31" sqref="I3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39</v>
      </c>
    </row>
    <row r="9" spans="1:9" x14ac:dyDescent="0.2">
      <c r="A9" s="31"/>
      <c r="B9" s="41" t="s">
        <v>4</v>
      </c>
      <c r="C9" s="22">
        <v>100</v>
      </c>
      <c r="D9" s="22">
        <v>15652.37</v>
      </c>
      <c r="E9" s="22">
        <f t="shared" si="0"/>
        <v>15752.37</v>
      </c>
      <c r="F9" s="22">
        <v>15752.37</v>
      </c>
      <c r="G9" s="22">
        <v>15752.37</v>
      </c>
      <c r="H9" s="22">
        <f t="shared" si="1"/>
        <v>15652.37</v>
      </c>
      <c r="I9" s="43" t="s">
        <v>40</v>
      </c>
    </row>
    <row r="10" spans="1:9" x14ac:dyDescent="0.2">
      <c r="A10" s="32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7330374</v>
      </c>
      <c r="D11" s="22">
        <v>-3699295.24</v>
      </c>
      <c r="E11" s="22">
        <f t="shared" si="2"/>
        <v>3631078.76</v>
      </c>
      <c r="F11" s="22">
        <v>3631078.76</v>
      </c>
      <c r="G11" s="22">
        <v>3631078.76</v>
      </c>
      <c r="H11" s="22">
        <f t="shared" si="3"/>
        <v>-3699295.24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20327906</v>
      </c>
      <c r="D13" s="22">
        <v>200000</v>
      </c>
      <c r="E13" s="22">
        <f t="shared" si="2"/>
        <v>20527906</v>
      </c>
      <c r="F13" s="22">
        <v>20527906</v>
      </c>
      <c r="G13" s="22">
        <v>20527906</v>
      </c>
      <c r="H13" s="22">
        <f t="shared" si="3"/>
        <v>200000</v>
      </c>
      <c r="I13" s="43" t="s">
        <v>44</v>
      </c>
    </row>
    <row r="14" spans="1:9" x14ac:dyDescent="0.2">
      <c r="A14" s="31"/>
      <c r="B14" s="41" t="s">
        <v>6</v>
      </c>
      <c r="C14" s="22">
        <v>0</v>
      </c>
      <c r="D14" s="22">
        <v>698379.6</v>
      </c>
      <c r="E14" s="22">
        <f t="shared" ref="E14" si="4">C14+D14</f>
        <v>698379.6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27658380</v>
      </c>
      <c r="D16" s="23">
        <f t="shared" ref="D16:H16" si="6">SUM(D5:D14)</f>
        <v>-2785263.27</v>
      </c>
      <c r="E16" s="23">
        <f t="shared" si="6"/>
        <v>24873116.73</v>
      </c>
      <c r="F16" s="23">
        <f t="shared" si="6"/>
        <v>24174737.129999999</v>
      </c>
      <c r="G16" s="11">
        <f t="shared" si="6"/>
        <v>24174737.129999999</v>
      </c>
      <c r="H16" s="12">
        <f t="shared" si="6"/>
        <v>-3483642.87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3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3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27658380</v>
      </c>
      <c r="D31" s="26">
        <f t="shared" si="14"/>
        <v>-3483642.87</v>
      </c>
      <c r="E31" s="26">
        <f t="shared" si="14"/>
        <v>24174737.129999999</v>
      </c>
      <c r="F31" s="26">
        <f t="shared" si="14"/>
        <v>24174737.129999999</v>
      </c>
      <c r="G31" s="26">
        <f t="shared" si="14"/>
        <v>24174737.129999999</v>
      </c>
      <c r="H31" s="26">
        <f t="shared" si="14"/>
        <v>-3483642.87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100</v>
      </c>
      <c r="D33" s="25">
        <v>15652.37</v>
      </c>
      <c r="E33" s="25">
        <f>C33+D33</f>
        <v>15752.37</v>
      </c>
      <c r="F33" s="25">
        <v>15752.37</v>
      </c>
      <c r="G33" s="25">
        <v>15752.37</v>
      </c>
      <c r="H33" s="25">
        <f t="shared" ref="H33:H34" si="15">G33-C33</f>
        <v>15652.37</v>
      </c>
      <c r="I33" s="43" t="s">
        <v>40</v>
      </c>
    </row>
    <row r="34" spans="1:9" x14ac:dyDescent="0.2">
      <c r="A34" s="16"/>
      <c r="B34" s="17" t="s">
        <v>32</v>
      </c>
      <c r="C34" s="25">
        <v>7330374</v>
      </c>
      <c r="D34" s="25">
        <v>-3699295.24</v>
      </c>
      <c r="E34" s="25">
        <f>C34+D34</f>
        <v>3631078.76</v>
      </c>
      <c r="F34" s="25">
        <v>3631078.76</v>
      </c>
      <c r="G34" s="25">
        <v>3631078.76</v>
      </c>
      <c r="H34" s="25">
        <f t="shared" si="15"/>
        <v>-3699295.24</v>
      </c>
      <c r="I34" s="43" t="s">
        <v>42</v>
      </c>
    </row>
    <row r="35" spans="1:9" ht="22.5" x14ac:dyDescent="0.2">
      <c r="A35" s="16"/>
      <c r="B35" s="17" t="s">
        <v>26</v>
      </c>
      <c r="C35" s="25">
        <v>20327906</v>
      </c>
      <c r="D35" s="25">
        <v>200000</v>
      </c>
      <c r="E35" s="25">
        <f>C35+D35</f>
        <v>20527906</v>
      </c>
      <c r="F35" s="25">
        <v>20527906</v>
      </c>
      <c r="G35" s="25">
        <v>20527906</v>
      </c>
      <c r="H35" s="25">
        <f t="shared" ref="H35" si="16">G35-C35</f>
        <v>200000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698379.6</v>
      </c>
      <c r="E37" s="26">
        <f t="shared" si="17"/>
        <v>698379.6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698379.6</v>
      </c>
      <c r="E38" s="25">
        <f>C38+D38</f>
        <v>698379.6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27658380</v>
      </c>
      <c r="D39" s="23">
        <f t="shared" ref="D39:H39" si="18">SUM(D37+D31+D21)</f>
        <v>-2785263.27</v>
      </c>
      <c r="E39" s="23">
        <f t="shared" si="18"/>
        <v>24873116.73</v>
      </c>
      <c r="F39" s="23">
        <f t="shared" si="18"/>
        <v>24174737.129999999</v>
      </c>
      <c r="G39" s="23">
        <f t="shared" si="18"/>
        <v>24174737.129999999</v>
      </c>
      <c r="H39" s="23">
        <f t="shared" si="18"/>
        <v>-3483642.87</v>
      </c>
      <c r="I39" s="43" t="s">
        <v>46</v>
      </c>
    </row>
    <row r="40" spans="1:9" ht="22.5" x14ac:dyDescent="0.2">
      <c r="B40" s="36" t="s">
        <v>34</v>
      </c>
    </row>
    <row r="41" spans="1:9" x14ac:dyDescent="0.2">
      <c r="B41" s="37" t="s">
        <v>35</v>
      </c>
    </row>
    <row r="42" spans="1:9" ht="30.75" customHeight="1" x14ac:dyDescent="0.2">
      <c r="B42" s="45" t="s">
        <v>36</v>
      </c>
      <c r="C42" s="45"/>
      <c r="D42" s="45"/>
      <c r="E42" s="45"/>
      <c r="F42" s="45"/>
      <c r="G42" s="45"/>
      <c r="H42" s="45"/>
    </row>
    <row r="43" spans="1:9" x14ac:dyDescent="0.2">
      <c r="A43" s="44" t="s">
        <v>50</v>
      </c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9055118110236221" right="0.70866141732283472" top="0.35433070866141736" bottom="0" header="0.31496062992125984" footer="0.31496062992125984"/>
  <pageSetup scale="85" fitToWidth="0" orientation="landscape" r:id="rId1"/>
  <ignoredErrors>
    <ignoredError sqref="C20:G20 C4:G4 I5:I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2021-02-10T22:26:10Z</cp:lastPrinted>
  <dcterms:created xsi:type="dcterms:W3CDTF">2012-12-11T20:48:19Z</dcterms:created>
  <dcterms:modified xsi:type="dcterms:W3CDTF">2021-02-12T15:55:36Z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