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6D106E32-092D-4BAF-90F7-2509F4588E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D4" i="2"/>
  <c r="C4" i="2"/>
  <c r="B4" i="2"/>
  <c r="C3" i="2" l="1"/>
  <c r="D3" i="2"/>
  <c r="B3" i="2"/>
  <c r="F12" i="2"/>
  <c r="E12" i="2"/>
  <c r="E3" i="2" s="1"/>
  <c r="F4" i="2"/>
  <c r="F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<sst xmlns="http://schemas.openxmlformats.org/spreadsheetml/2006/main" count="27" uniqueCount="27">
  <si>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</si>
  <si>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</si>
  <si>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</si>
  <si>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</si>
  <si>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</si>
  <si>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</si>
  <si>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</si>
  <si>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</si>
  <si>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</si>
  <si>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</si>
  <si>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</si>
  <si>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</si>
  <si>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</si>
  <si>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</si>
  <si>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</si>
  <si>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</si>
  <si>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</si>
  <si>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</si>
  <si>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</si>
  <si>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</si>
  <si>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</si>
  <si>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</si>
  <si>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</si>
  <si>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</si>
  <si>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</si>
  <si>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</si>
  <si>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Guanajuato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</si>
</sst>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wrapText="1"/>
      <protection locked="0"/>
    </xf>
    <xf numFmtId="43" fontId="0" fillId="0" borderId="0" xfId="16" applyFont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18" sqref="D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1800307.87</v>
      </c>
      <c r="C3" s="11">
        <f t="shared" ref="C3:F3" si="0">C4+C12</f>
        <v>9456069.8300000001</v>
      </c>
      <c r="D3" s="11">
        <f t="shared" si="0"/>
        <v>8892172.3599999994</v>
      </c>
      <c r="E3" s="11">
        <f t="shared" si="0"/>
        <v>2364205.34</v>
      </c>
      <c r="F3" s="11">
        <f t="shared" si="0"/>
        <v>563897.47</v>
      </c>
    </row>
    <row r="4" spans="1:6" x14ac:dyDescent="0.2">
      <c r="A4" s="5" t="s">
        <v>4</v>
      </c>
      <c r="B4" s="11">
        <f>SUM(B5:B11)</f>
        <v>1380369.59</v>
      </c>
      <c r="C4" s="11">
        <f>SUM(C5:C11)</f>
        <v>9447496.8300000001</v>
      </c>
      <c r="D4" s="11">
        <f>SUM(D5:D11)</f>
        <v>8892172.3599999994</v>
      </c>
      <c r="E4" s="11">
        <f>SUM(E5:E11)</f>
        <v>1935694.06</v>
      </c>
      <c r="F4" s="11">
        <f>SUM(F5:F11)</f>
        <v>555324.47</v>
      </c>
    </row>
    <row r="5" spans="1:6" x14ac:dyDescent="0.2">
      <c r="A5" s="6" t="s">
        <v>5</v>
      </c>
      <c r="B5" s="12">
        <v>1397172.28</v>
      </c>
      <c r="C5" s="12">
        <v>4574120.92</v>
      </c>
      <c r="D5" s="12">
        <v>4027417.1</v>
      </c>
      <c r="E5" s="12">
        <f>B5+C5-D5</f>
        <v>1943876.1</v>
      </c>
      <c r="F5" s="12">
        <f t="shared" ref="F5:F11" si="1">E5-B5</f>
        <v>546703.82000000007</v>
      </c>
    </row>
    <row r="6" spans="1:6" x14ac:dyDescent="0.2">
      <c r="A6" s="6" t="s">
        <v>6</v>
      </c>
      <c r="B6" s="12">
        <v>-16802.689999999999</v>
      </c>
      <c r="C6" s="12">
        <v>4873375.91</v>
      </c>
      <c r="D6" s="12">
        <v>4864755.26</v>
      </c>
      <c r="E6" s="12">
        <f t="shared" ref="E6:E11" si="2">B6+C6-D6</f>
        <v>-8182.0400000000373</v>
      </c>
      <c r="F6" s="12">
        <f t="shared" si="1"/>
        <v>8620.6499999999614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419938.28</v>
      </c>
      <c r="C12" s="11">
        <f>SUM(C13:C21)</f>
        <v>8573</v>
      </c>
      <c r="D12" s="11">
        <f>SUM(D13:D21)</f>
        <v>0</v>
      </c>
      <c r="E12" s="11">
        <f>SUM(E13:E21)</f>
        <v>428511.28</v>
      </c>
      <c r="F12" s="11">
        <f>SUM(F13:F21)</f>
        <v>8573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 x14ac:dyDescent="0.2">
      <c r="A16" s="6" t="s">
        <v>14</v>
      </c>
      <c r="B16" s="12">
        <v>981994.17</v>
      </c>
      <c r="C16" s="12">
        <v>8573</v>
      </c>
      <c r="D16" s="12">
        <v>0</v>
      </c>
      <c r="E16" s="12">
        <f t="shared" si="4"/>
        <v>990567.17</v>
      </c>
      <c r="F16" s="12">
        <f t="shared" si="3"/>
        <v>8573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-562055.89</v>
      </c>
      <c r="C18" s="12">
        <v>0</v>
      </c>
      <c r="D18" s="12">
        <v>0</v>
      </c>
      <c r="E18" s="12">
        <f t="shared" si="4"/>
        <v>-562055.89</v>
      </c>
      <c r="F18" s="12">
        <f t="shared" si="3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2" spans="1:6" x14ac:dyDescent="0.2">
      <c r="B22" s="14"/>
      <c r="C22" s="14"/>
      <c r="D22" s="14"/>
      <c r="E22" s="14"/>
      <c r="F22" s="14"/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2023-04-26T18:25:13Z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