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.Administrativa\Desktop\PRIMER TRIMESTRE 2023\"/>
    </mc:Choice>
  </mc:AlternateContent>
  <xr:revisionPtr revIDLastSave="0" documentId="13_ncr:1_{9ED8236D-9308-405F-9F45-BEC1E11A95CE}" xr6:coauthVersionLast="47" xr6:coauthVersionMax="47" xr10:uidLastSave="{00000000-0000-0000-0000-000000000000}"/>
  <bookViews>
    <workbookView xWindow="-120" yWindow="-120" windowWidth="29040" windowHeight="1584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COG!$A$3:$G$76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4" l="1"/>
  <c r="G17" i="4" s="1"/>
  <c r="D16" i="4"/>
  <c r="G16" i="4" s="1"/>
  <c r="D15" i="4"/>
  <c r="G15" i="4" s="1"/>
  <c r="D14" i="4"/>
  <c r="G14" i="4" s="1"/>
  <c r="F55" i="4"/>
  <c r="E55" i="4"/>
  <c r="C55" i="4"/>
  <c r="D53" i="4"/>
  <c r="G53" i="4" s="1"/>
  <c r="D51" i="4"/>
  <c r="G51" i="4" s="1"/>
  <c r="D49" i="4"/>
  <c r="G49" i="4" s="1"/>
  <c r="D47" i="4"/>
  <c r="G47" i="4" s="1"/>
  <c r="D45" i="4"/>
  <c r="G45" i="4" s="1"/>
  <c r="D43" i="4"/>
  <c r="G43" i="4" s="1"/>
  <c r="D41" i="4"/>
  <c r="G41" i="4" s="1"/>
  <c r="B55" i="4"/>
  <c r="F33" i="4"/>
  <c r="E33" i="4"/>
  <c r="D31" i="4"/>
  <c r="G31" i="4" s="1"/>
  <c r="D30" i="4"/>
  <c r="G30" i="4" s="1"/>
  <c r="D29" i="4"/>
  <c r="G29" i="4" s="1"/>
  <c r="D28" i="4"/>
  <c r="G28" i="4" s="1"/>
  <c r="C33" i="4"/>
  <c r="B33" i="4"/>
  <c r="D13" i="4"/>
  <c r="G13" i="4" s="1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F19" i="4"/>
  <c r="E19" i="4"/>
  <c r="C19" i="4"/>
  <c r="B19" i="4"/>
  <c r="G33" i="4" l="1"/>
  <c r="G55" i="4"/>
  <c r="D33" i="4"/>
  <c r="D55" i="4"/>
  <c r="G19" i="4"/>
  <c r="D19" i="4"/>
  <c r="D40" i="5" l="1"/>
  <c r="G40" i="5" s="1"/>
  <c r="D39" i="5"/>
  <c r="G39" i="5" s="1"/>
  <c r="D38" i="5"/>
  <c r="D37" i="5"/>
  <c r="G37" i="5" s="1"/>
  <c r="D34" i="5"/>
  <c r="G34" i="5" s="1"/>
  <c r="D33" i="5"/>
  <c r="G33" i="5" s="1"/>
  <c r="D32" i="5"/>
  <c r="G32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3" i="5"/>
  <c r="G23" i="5" s="1"/>
  <c r="D22" i="5"/>
  <c r="G22" i="5" s="1"/>
  <c r="D21" i="5"/>
  <c r="G21" i="5" s="1"/>
  <c r="D20" i="5"/>
  <c r="G20" i="5" s="1"/>
  <c r="D19" i="5"/>
  <c r="G19" i="5" s="1"/>
  <c r="D18" i="5"/>
  <c r="G18" i="5" s="1"/>
  <c r="D17" i="5"/>
  <c r="G17" i="5" s="1"/>
  <c r="D14" i="5"/>
  <c r="G14" i="5" s="1"/>
  <c r="D13" i="5"/>
  <c r="D12" i="5"/>
  <c r="G12" i="5" s="1"/>
  <c r="D11" i="5"/>
  <c r="G11" i="5" s="1"/>
  <c r="D10" i="5"/>
  <c r="G10" i="5" s="1"/>
  <c r="D9" i="5"/>
  <c r="G9" i="5" s="1"/>
  <c r="D8" i="5"/>
  <c r="G8" i="5" s="1"/>
  <c r="D7" i="5"/>
  <c r="G7" i="5" s="1"/>
  <c r="F36" i="5"/>
  <c r="F25" i="5"/>
  <c r="F16" i="5"/>
  <c r="F6" i="5"/>
  <c r="E36" i="5"/>
  <c r="E25" i="5"/>
  <c r="E16" i="5"/>
  <c r="E6" i="5"/>
  <c r="C36" i="5"/>
  <c r="C25" i="5"/>
  <c r="C16" i="5"/>
  <c r="C6" i="5"/>
  <c r="B36" i="5"/>
  <c r="B25" i="5"/>
  <c r="B16" i="5"/>
  <c r="B6" i="5"/>
  <c r="G16" i="8"/>
  <c r="F16" i="8"/>
  <c r="E14" i="8"/>
  <c r="H14" i="8" s="1"/>
  <c r="E12" i="8"/>
  <c r="H12" i="8" s="1"/>
  <c r="E10" i="8"/>
  <c r="H10" i="8" s="1"/>
  <c r="E8" i="8"/>
  <c r="H8" i="8" s="1"/>
  <c r="E6" i="8"/>
  <c r="H6" i="8" s="1"/>
  <c r="D16" i="8"/>
  <c r="C16" i="8"/>
  <c r="D6" i="6"/>
  <c r="G6" i="6" s="1"/>
  <c r="D7" i="6"/>
  <c r="G7" i="6" s="1"/>
  <c r="D8" i="6"/>
  <c r="G8" i="6" s="1"/>
  <c r="D9" i="6"/>
  <c r="G9" i="6" s="1"/>
  <c r="D10" i="6"/>
  <c r="G10" i="6" s="1"/>
  <c r="D11" i="6"/>
  <c r="G11" i="6" s="1"/>
  <c r="D12" i="6"/>
  <c r="G12" i="6" s="1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3" i="6"/>
  <c r="G53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G69" i="6" s="1"/>
  <c r="B65" i="6"/>
  <c r="B57" i="6"/>
  <c r="B53" i="6"/>
  <c r="B43" i="6"/>
  <c r="B33" i="6"/>
  <c r="B23" i="6"/>
  <c r="B13" i="6"/>
  <c r="B5" i="6"/>
  <c r="D43" i="6" l="1"/>
  <c r="G43" i="6" s="1"/>
  <c r="D23" i="6"/>
  <c r="D13" i="6"/>
  <c r="G13" i="6" s="1"/>
  <c r="G23" i="6"/>
  <c r="D33" i="6"/>
  <c r="G33" i="6" s="1"/>
  <c r="D65" i="6"/>
  <c r="G65" i="6" s="1"/>
  <c r="D57" i="6"/>
  <c r="G57" i="6" s="1"/>
  <c r="F77" i="6"/>
  <c r="B77" i="6"/>
  <c r="C77" i="6"/>
  <c r="D5" i="6"/>
  <c r="E77" i="6"/>
  <c r="E16" i="8"/>
  <c r="B42" i="5"/>
  <c r="G25" i="5"/>
  <c r="G16" i="5"/>
  <c r="D36" i="5"/>
  <c r="G38" i="5"/>
  <c r="G36" i="5" s="1"/>
  <c r="D6" i="5"/>
  <c r="G13" i="5"/>
  <c r="G6" i="5" s="1"/>
  <c r="C42" i="5"/>
  <c r="E42" i="5"/>
  <c r="F42" i="5"/>
  <c r="D25" i="5"/>
  <c r="D16" i="5"/>
  <c r="H16" i="8"/>
  <c r="D42" i="5" l="1"/>
  <c r="D77" i="6"/>
  <c r="G5" i="6"/>
  <c r="G77" i="6" s="1"/>
  <c r="G42" i="5"/>
</calcChain>
</file>

<file path=xl/sharedStrings.xml><?xml version="1.0" encoding="utf-8"?>
<sst xmlns="http://schemas.openxmlformats.org/spreadsheetml/2006/main" count="207" uniqueCount="146">
  <si>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</si>
  <si>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</si>
  <si>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</si>
  <si>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</si>
  <si>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</si>
  <si>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</si>
  <si>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</si>
  <si>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</si>
  <si>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</si>
  <si>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</si>
  <si>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</si>
  <si>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</si>
  <si>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</si>
  <si>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</si>
  <si>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</si>
  <si>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</si>
  <si>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</si>
  <si>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</si>
  <si>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</si>
  <si>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</si>
  <si>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</si>
  <si>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</si>
  <si>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</si>
  <si>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</si>
  <si>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</si>
  <si>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</si>
  <si>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</si>
  <si>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</si>
  <si>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</si>
  <si>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</si>
  <si>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</si>
  <si>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</si>
  <si>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</si>
  <si>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</si>
  <si>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</si>
  <si>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</si>
  <si>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</si>
  <si>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</si>
  <si>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</si>
  <si>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</si>
  <si>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</si>
  <si>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</si>
  <si>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</si>
  <si>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</si>
  <si>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</si>
  <si>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</si>
  <si>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</si>
  <si>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</si>
  <si>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</si>
  <si>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</si>
  <si>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</si>
  <si>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</si>
  <si>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</si>
  <si>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</si>
  <si>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</si>
  <si>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</si>
  <si>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</si>
  <si>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</si>
  <si>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</si>
  <si>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</si>
  <si>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</si>
  <si>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</si>
  <si>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</si>
  <si>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</si>
  <si>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</si>
  <si>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</si>
  <si>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</si>
  <si>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</si>
  <si>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</si>
  <si>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</si>
  <si>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</si>
  <si>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</si>
  <si>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</si>
  <si>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</si>
  <si>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</si>
  <si>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</si>
  <si>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</si>
  <si>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</si>
  <si>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</si>
  <si>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</si>
  <si>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</si>
  <si>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</si>
  <si>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</si>
  <si>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</si>
  <si>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</si>
  <si>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</si>
  <si>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</si>
  <si>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</si>
  <si>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</si>
  <si>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</si>
  <si>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</si>
  <si>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</si>
  <si>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</si>
  <si>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</si>
  <si>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</si>
  <si>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</si>
  <si>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</si>
  <si>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</si>
  <si>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</si>
  <si>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</si>
  <si>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</si>
  <si>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</si>
  <si>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</si>
  <si>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</si>
  <si>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</si>
  <si>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</si>
  <si>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</si>
  <si>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</si>
  <si>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</si>
  <si>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</si>
  <si>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</si>
  <si>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</si>
  <si>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</si>
  <si>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</si>
  <si>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</si>
  <si>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</si>
  <si>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</si>
  <si>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</si>
  <si>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</si>
  <si>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</si>
  <si>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</si>
  <si>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</si>
  <si>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</si>
  <si>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</si>
  <si>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</si>
  <si>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</si>
  <si>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</si>
  <si>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</si>
  <si>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</si>
  <si>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Sistema para el Desarrollo Integral de la Familia de Guanajuato, Gto.
Estado Analítico del Ejercicio del Presupuesto de Egresos
Clasificación por Objeto del Gasto (Capítulo y Concepto)
Del 1 de Enero al 31 de Marzo de 2023</t>
  </si>
  <si>
    <t>Sistema para el Desarrollo Integral de la Familia de Guanajuato, Gto.
Estado Analítico del Ejercicio del Presupuesto de Egresos
Clasificación Económica (por Tipo de Gasto)
Del 1 de Enero al 31 de Marzo de 2023</t>
  </si>
  <si>
    <t>31120M13D010100 DIRECCION GENERAL</t>
  </si>
  <si>
    <t>31120M13D010200 UNIDAD MUNICIPAL DE REHA</t>
  </si>
  <si>
    <t>31120M13D010400 COORDINACION DE CENTROS</t>
  </si>
  <si>
    <t>31120M13D020100 DIRECCION ADMINISTRATIVA</t>
  </si>
  <si>
    <t>31120M13D020200 COORDINACION DE ESTANCIA</t>
  </si>
  <si>
    <t>31120M13D030200 COMUNIDAD DIFERENTE</t>
  </si>
  <si>
    <t>31120M13D030300 ASISTENCIA ALIMENTARIA</t>
  </si>
  <si>
    <t>31120M13D030400 FORMANDO INFANCIAS LIBRE</t>
  </si>
  <si>
    <t>31120M13D030500 CENTRO DE ORIENTACION FA</t>
  </si>
  <si>
    <t>31120M13D030600 ATENCION PSICOLOGICA</t>
  </si>
  <si>
    <t>31120M13D040100 PROCURADURIA AUXILIAR PR</t>
  </si>
  <si>
    <t>Sistema para el Desarrollo Integral de la Familia de Guanajuato, Gto.
Estado Analítico del Ejercicio del Presupuesto de Egresos
Clasificación Administrativa
Del 1 de Enero al 31 de Marzo de 2023</t>
  </si>
  <si>
    <t>Sistema para el Desarrollo Integral de la Familia de Guanajuato, Gto.
Estado Analítico del Ejercicio del Presupuesto de Egresos
Clasificación Administrativa (Poderes)
Del 1 de Enero al 31 de Marzo de 2023</t>
  </si>
  <si>
    <t>Sistema para el Desarrollo Integral de la Familia de Guanajuato, Gto.
Estado Analítico del Ejercicio del Presupuesto de Egresos
Clasificación Administrativa (Sector Paraestatal)
Del 1 de Enero al 31 de Marzo de 2023</t>
  </si>
  <si>
    <t>Sistema para el Desarrollo Integral de la Familia de Guanajuato, Gto.
Estado Analítico del Ejercicio del Presupuesto de Egresos
Clasificación Funcional (Finalidad y Función)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</si>
</sst>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7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 applyAlignment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Font="1" applyFill="1" applyBorder="1" applyAlignment="1">
      <alignment horizontal="center" vertical="center" wrapText="1"/>
    </xf>
    <xf numFmtId="4" fontId="2" fillId="0" borderId="14" xfId="0" applyNumberFormat="1" applyFont="1" applyBorder="1" applyProtection="1">
      <protection locked="0"/>
    </xf>
    <xf numFmtId="0" fontId="2" fillId="0" borderId="0" xfId="0" applyFont="1"/>
    <xf numFmtId="0" fontId="6" fillId="0" borderId="5" xfId="0" applyFont="1" applyBorder="1" applyProtection="1">
      <protection locked="0"/>
    </xf>
    <xf numFmtId="4" fontId="2" fillId="0" borderId="12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6" xfId="0" applyFont="1" applyBorder="1" applyAlignment="1" applyProtection="1">
      <alignment horizontal="center"/>
      <protection locked="0"/>
    </xf>
    <xf numFmtId="0" fontId="2" fillId="0" borderId="7" xfId="0" applyFont="1" applyBorder="1"/>
    <xf numFmtId="4" fontId="6" fillId="0" borderId="12" xfId="0" applyNumberFormat="1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4" fontId="6" fillId="0" borderId="8" xfId="0" applyNumberFormat="1" applyFont="1" applyBorder="1" applyProtection="1">
      <protection locked="0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6" fillId="2" borderId="1" xfId="9" applyFont="1" applyFill="1" applyBorder="1" applyAlignment="1">
      <alignment horizontal="center" vertical="center"/>
    </xf>
    <xf numFmtId="0" fontId="2" fillId="0" borderId="6" xfId="0" applyFont="1" applyBorder="1"/>
    <xf numFmtId="0" fontId="6" fillId="0" borderId="10" xfId="9" applyFont="1" applyBorder="1" applyAlignment="1" applyProtection="1">
      <alignment horizontal="center" vertical="center" wrapText="1"/>
      <protection locked="0"/>
    </xf>
    <xf numFmtId="0" fontId="6" fillId="0" borderId="3" xfId="9" applyFont="1" applyBorder="1" applyAlignment="1" applyProtection="1">
      <alignment horizontal="center" vertical="center" wrapText="1"/>
      <protection locked="0"/>
    </xf>
    <xf numFmtId="0" fontId="6" fillId="2" borderId="12" xfId="9" applyFont="1" applyFill="1" applyBorder="1" applyAlignment="1">
      <alignment horizontal="center" vertical="center" wrapText="1"/>
    </xf>
    <xf numFmtId="0" fontId="6" fillId="0" borderId="12" xfId="9" applyFont="1" applyBorder="1" applyAlignment="1" applyProtection="1">
      <alignment horizontal="center" vertical="center" wrapText="1"/>
      <protection locked="0"/>
    </xf>
    <xf numFmtId="0" fontId="6" fillId="0" borderId="14" xfId="9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3" xfId="9" applyFont="1" applyBorder="1" applyAlignment="1" applyProtection="1">
      <alignment horizontal="center" vertical="center" wrapText="1"/>
      <protection locked="0"/>
    </xf>
    <xf numFmtId="0" fontId="6" fillId="0" borderId="0" xfId="9" applyFont="1" applyAlignment="1">
      <alignment horizontal="center" vertical="center"/>
    </xf>
    <xf numFmtId="0" fontId="6" fillId="0" borderId="14" xfId="9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 indent="1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2" xfId="9" applyFont="1" applyBorder="1" applyAlignment="1" applyProtection="1">
      <alignment horizontal="center" vertical="center" wrapText="1"/>
      <protection locked="0"/>
    </xf>
    <xf numFmtId="0" fontId="2" fillId="0" borderId="12" xfId="9" applyFont="1" applyBorder="1" applyAlignment="1">
      <alignment horizontal="left" vertical="center" indent="1"/>
    </xf>
    <xf numFmtId="0" fontId="2" fillId="0" borderId="14" xfId="0" applyFont="1" applyBorder="1" applyAlignment="1" applyProtection="1">
      <alignment horizontal="left" indent="1"/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6" fillId="0" borderId="1" xfId="9" applyFont="1" applyBorder="1" applyAlignment="1" applyProtection="1">
      <alignment horizontal="center" vertical="center" wrapText="1"/>
      <protection locked="0"/>
    </xf>
    <xf numFmtId="0" fontId="6" fillId="0" borderId="1" xfId="9" applyFont="1" applyBorder="1" applyAlignment="1">
      <alignment horizontal="center" vertical="center"/>
    </xf>
    <xf numFmtId="0" fontId="0" fillId="0" borderId="1" xfId="0" applyBorder="1" applyAlignment="1" applyProtection="1">
      <alignment horizontal="left" wrapText="1" indent="1"/>
      <protection locked="0"/>
    </xf>
    <xf numFmtId="0" fontId="2" fillId="0" borderId="1" xfId="0" applyFont="1" applyBorder="1" applyAlignment="1">
      <alignment horizontal="left" wrapText="1" indent="1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12" xfId="9" applyFont="1" applyFill="1" applyBorder="1" applyAlignment="1">
      <alignment horizontal="center" vertical="center"/>
    </xf>
    <xf numFmtId="0" fontId="6" fillId="2" borderId="14" xfId="9" applyFont="1" applyFill="1" applyBorder="1" applyAlignment="1">
      <alignment horizontal="center" vertical="center"/>
    </xf>
    <xf numFmtId="0" fontId="6" fillId="2" borderId="13" xfId="9" applyFont="1" applyFill="1" applyBorder="1" applyAlignment="1">
      <alignment horizontal="center" vertical="center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0</xdr:col>
      <xdr:colOff>638175</xdr:colOff>
      <xdr:row>0</xdr:row>
      <xdr:rowOff>590550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446F369-BF7B-4005-8DEF-7D94F712F7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28575"/>
          <a:ext cx="581025" cy="561975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84</xdr:row>
      <xdr:rowOff>0</xdr:rowOff>
    </xdr:from>
    <xdr:to>
      <xdr:col>6</xdr:col>
      <xdr:colOff>862542</xdr:colOff>
      <xdr:row>90</xdr:row>
      <xdr:rowOff>31750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1919468-829D-4440-B07B-2C980F634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658725"/>
          <a:ext cx="9606492" cy="88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26</xdr:row>
      <xdr:rowOff>114300</xdr:rowOff>
    </xdr:from>
    <xdr:to>
      <xdr:col>7</xdr:col>
      <xdr:colOff>990601</xdr:colOff>
      <xdr:row>32</xdr:row>
      <xdr:rowOff>57151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4B65FF3-40F7-4ABA-A4E7-1C2CC02B0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486275"/>
          <a:ext cx="8801101" cy="800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0</xdr:row>
      <xdr:rowOff>47625</xdr:rowOff>
    </xdr:from>
    <xdr:to>
      <xdr:col>1</xdr:col>
      <xdr:colOff>609600</xdr:colOff>
      <xdr:row>0</xdr:row>
      <xdr:rowOff>600075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539405-EA0C-42EB-8201-C2FCB0770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47625"/>
          <a:ext cx="60007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0</xdr:col>
      <xdr:colOff>600075</xdr:colOff>
      <xdr:row>1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8A188B7-92E5-4B5D-8F47-5F9F3BCC7C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9525"/>
          <a:ext cx="571500" cy="5619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19050</xdr:rowOff>
    </xdr:from>
    <xdr:to>
      <xdr:col>0</xdr:col>
      <xdr:colOff>600075</xdr:colOff>
      <xdr:row>21</xdr:row>
      <xdr:rowOff>542925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B853EC1-EAA6-41EF-8497-4A48916FB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3609975"/>
          <a:ext cx="571500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35</xdr:row>
      <xdr:rowOff>28575</xdr:rowOff>
    </xdr:from>
    <xdr:to>
      <xdr:col>0</xdr:col>
      <xdr:colOff>590550</xdr:colOff>
      <xdr:row>35</xdr:row>
      <xdr:rowOff>542924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286EAB3-4B6E-4A3C-BDCD-E1406984A9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6162675"/>
          <a:ext cx="571500" cy="514349"/>
        </a:xfrm>
        <a:prstGeom prst="rect">
          <a:avLst/>
        </a:prstGeom>
      </xdr:spPr>
    </xdr:pic>
    <xdr:clientData/>
  </xdr:twoCellAnchor>
  <xdr:twoCellAnchor editAs="oneCell">
    <xdr:from>
      <xdr:col>0</xdr:col>
      <xdr:colOff>561975</xdr:colOff>
      <xdr:row>64</xdr:row>
      <xdr:rowOff>38100</xdr:rowOff>
    </xdr:from>
    <xdr:to>
      <xdr:col>6</xdr:col>
      <xdr:colOff>847725</xdr:colOff>
      <xdr:row>70</xdr:row>
      <xdr:rowOff>95250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9F24DEC-1E5C-4494-B68B-7E5D32803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810875"/>
          <a:ext cx="101250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0</xdr:col>
      <xdr:colOff>714375</xdr:colOff>
      <xdr:row>0</xdr:row>
      <xdr:rowOff>609601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941745D-5E24-4A92-8679-B7532E8F01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9051"/>
          <a:ext cx="685800" cy="590550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457200</xdr:colOff>
      <xdr:row>50</xdr:row>
      <xdr:rowOff>0</xdr:rowOff>
    </xdr:from>
    <xdr:to>
      <xdr:col>6</xdr:col>
      <xdr:colOff>409575</xdr:colOff>
      <xdr:row>56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F881EE7-EAAA-46D3-B78B-50BF1CA51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7800975"/>
          <a:ext cx="97059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workbookViewId="0">
      <selection sqref="A1:G77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43" t="s">
        <v>129</v>
      </c>
      <c r="B1" s="44"/>
      <c r="C1" s="44"/>
      <c r="D1" s="44"/>
      <c r="E1" s="44"/>
      <c r="F1" s="44"/>
      <c r="G1" s="45"/>
    </row>
    <row r="2" spans="1:8" x14ac:dyDescent="0.2">
      <c r="A2" s="48" t="s">
        <v>51</v>
      </c>
      <c r="B2" s="43" t="s">
        <v>57</v>
      </c>
      <c r="C2" s="44"/>
      <c r="D2" s="44"/>
      <c r="E2" s="44"/>
      <c r="F2" s="45"/>
      <c r="G2" s="46" t="s">
        <v>56</v>
      </c>
    </row>
    <row r="3" spans="1:8" ht="24.95" customHeight="1" x14ac:dyDescent="0.2">
      <c r="A3" s="49"/>
      <c r="B3" s="3" t="s">
        <v>52</v>
      </c>
      <c r="C3" s="3" t="s">
        <v>117</v>
      </c>
      <c r="D3" s="3" t="s">
        <v>53</v>
      </c>
      <c r="E3" s="3" t="s">
        <v>54</v>
      </c>
      <c r="F3" s="3" t="s">
        <v>55</v>
      </c>
      <c r="G3" s="47"/>
    </row>
    <row r="4" spans="1:8" x14ac:dyDescent="0.2">
      <c r="A4" s="50"/>
      <c r="B4" s="4">
        <v>1</v>
      </c>
      <c r="C4" s="4">
        <v>2</v>
      </c>
      <c r="D4" s="4" t="s">
        <v>118</v>
      </c>
      <c r="E4" s="4">
        <v>4</v>
      </c>
      <c r="F4" s="4">
        <v>5</v>
      </c>
      <c r="G4" s="4" t="s">
        <v>119</v>
      </c>
    </row>
    <row r="5" spans="1:8" x14ac:dyDescent="0.2">
      <c r="A5" s="18" t="s">
        <v>58</v>
      </c>
      <c r="B5" s="13">
        <f>SUM(B6:B12)</f>
        <v>19671383.790000003</v>
      </c>
      <c r="C5" s="13">
        <f>SUM(C6:C12)</f>
        <v>1.4551915228366852E-11</v>
      </c>
      <c r="D5" s="13">
        <f>B5+C5</f>
        <v>19671383.790000003</v>
      </c>
      <c r="E5" s="13">
        <f>SUM(E6:E12)</f>
        <v>4648079.42</v>
      </c>
      <c r="F5" s="13">
        <f>SUM(F6:F12)</f>
        <v>4648079.42</v>
      </c>
      <c r="G5" s="13">
        <f>D5-E5</f>
        <v>15023304.370000003</v>
      </c>
    </row>
    <row r="6" spans="1:8" x14ac:dyDescent="0.2">
      <c r="A6" s="31" t="s">
        <v>62</v>
      </c>
      <c r="B6" s="5">
        <v>7085677.4900000002</v>
      </c>
      <c r="C6" s="5">
        <v>-101033.14</v>
      </c>
      <c r="D6" s="5">
        <f t="shared" ref="D6:D69" si="0">B6+C6</f>
        <v>6984644.3500000006</v>
      </c>
      <c r="E6" s="5">
        <v>1667182.58</v>
      </c>
      <c r="F6" s="5">
        <v>1667182.58</v>
      </c>
      <c r="G6" s="5">
        <f t="shared" ref="G6:G69" si="1">D6-E6</f>
        <v>5317461.7700000005</v>
      </c>
      <c r="H6" s="10">
        <v>1100</v>
      </c>
    </row>
    <row r="7" spans="1:8" x14ac:dyDescent="0.2">
      <c r="A7" s="31" t="s">
        <v>63</v>
      </c>
      <c r="B7" s="5">
        <v>840216.28</v>
      </c>
      <c r="C7" s="5">
        <v>237041.59</v>
      </c>
      <c r="D7" s="5">
        <f t="shared" si="0"/>
        <v>1077257.8700000001</v>
      </c>
      <c r="E7" s="5">
        <v>546076.6</v>
      </c>
      <c r="F7" s="5">
        <v>546076.6</v>
      </c>
      <c r="G7" s="5">
        <f t="shared" si="1"/>
        <v>531181.27000000014</v>
      </c>
      <c r="H7" s="10">
        <v>1200</v>
      </c>
    </row>
    <row r="8" spans="1:8" x14ac:dyDescent="0.2">
      <c r="A8" s="31" t="s">
        <v>64</v>
      </c>
      <c r="B8" s="5">
        <v>1263711.42</v>
      </c>
      <c r="C8" s="5">
        <v>4895.76</v>
      </c>
      <c r="D8" s="5">
        <f t="shared" si="0"/>
        <v>1268607.18</v>
      </c>
      <c r="E8" s="5">
        <v>216583.97</v>
      </c>
      <c r="F8" s="5">
        <v>216583.97</v>
      </c>
      <c r="G8" s="5">
        <f t="shared" si="1"/>
        <v>1052023.21</v>
      </c>
      <c r="H8" s="10">
        <v>1300</v>
      </c>
    </row>
    <row r="9" spans="1:8" x14ac:dyDescent="0.2">
      <c r="A9" s="31" t="s">
        <v>33</v>
      </c>
      <c r="B9" s="5">
        <v>3367110.07</v>
      </c>
      <c r="C9" s="5">
        <v>-23846.02</v>
      </c>
      <c r="D9" s="5">
        <f t="shared" si="0"/>
        <v>3343264.05</v>
      </c>
      <c r="E9" s="5">
        <v>727585.07</v>
      </c>
      <c r="F9" s="5">
        <v>727585.07</v>
      </c>
      <c r="G9" s="5">
        <f t="shared" si="1"/>
        <v>2615678.98</v>
      </c>
      <c r="H9" s="10">
        <v>1400</v>
      </c>
    </row>
    <row r="10" spans="1:8" x14ac:dyDescent="0.2">
      <c r="A10" s="31" t="s">
        <v>65</v>
      </c>
      <c r="B10" s="5">
        <v>6714775.3300000001</v>
      </c>
      <c r="C10" s="5">
        <v>-117058.19</v>
      </c>
      <c r="D10" s="5">
        <f t="shared" si="0"/>
        <v>6597717.1399999997</v>
      </c>
      <c r="E10" s="5">
        <v>1490651.2</v>
      </c>
      <c r="F10" s="5">
        <v>1490651.2</v>
      </c>
      <c r="G10" s="5">
        <f t="shared" si="1"/>
        <v>5107065.9399999995</v>
      </c>
      <c r="H10" s="10">
        <v>1500</v>
      </c>
    </row>
    <row r="11" spans="1:8" x14ac:dyDescent="0.2">
      <c r="A11" s="31" t="s">
        <v>34</v>
      </c>
      <c r="B11" s="5">
        <v>399893.2</v>
      </c>
      <c r="C11" s="5">
        <v>0</v>
      </c>
      <c r="D11" s="5">
        <f t="shared" si="0"/>
        <v>399893.2</v>
      </c>
      <c r="E11" s="5">
        <v>0</v>
      </c>
      <c r="F11" s="5">
        <v>0</v>
      </c>
      <c r="G11" s="5">
        <f t="shared" si="1"/>
        <v>399893.2</v>
      </c>
      <c r="H11" s="10">
        <v>1600</v>
      </c>
    </row>
    <row r="12" spans="1:8" x14ac:dyDescent="0.2">
      <c r="A12" s="31" t="s">
        <v>66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0</v>
      </c>
      <c r="G12" s="5">
        <f t="shared" si="1"/>
        <v>0</v>
      </c>
      <c r="H12" s="10">
        <v>1700</v>
      </c>
    </row>
    <row r="13" spans="1:8" x14ac:dyDescent="0.2">
      <c r="A13" s="18" t="s">
        <v>123</v>
      </c>
      <c r="B13" s="14">
        <f>SUM(B14:B22)</f>
        <v>2413996.2199999997</v>
      </c>
      <c r="C13" s="14">
        <f>SUM(C14:C22)</f>
        <v>24000</v>
      </c>
      <c r="D13" s="14">
        <f t="shared" si="0"/>
        <v>2437996.2199999997</v>
      </c>
      <c r="E13" s="14">
        <f>SUM(E14:E22)</f>
        <v>510932.21</v>
      </c>
      <c r="F13" s="14">
        <f>SUM(F14:F22)</f>
        <v>510912.37</v>
      </c>
      <c r="G13" s="14">
        <f t="shared" si="1"/>
        <v>1927064.0099999998</v>
      </c>
      <c r="H13" s="19">
        <v>0</v>
      </c>
    </row>
    <row r="14" spans="1:8" x14ac:dyDescent="0.2">
      <c r="A14" s="31" t="s">
        <v>67</v>
      </c>
      <c r="B14" s="5">
        <v>471670.51</v>
      </c>
      <c r="C14" s="5">
        <v>0</v>
      </c>
      <c r="D14" s="5">
        <f t="shared" si="0"/>
        <v>471670.51</v>
      </c>
      <c r="E14" s="5">
        <v>2378.06</v>
      </c>
      <c r="F14" s="5">
        <v>2358.2199999999998</v>
      </c>
      <c r="G14" s="5">
        <f t="shared" si="1"/>
        <v>469292.45</v>
      </c>
      <c r="H14" s="10">
        <v>2100</v>
      </c>
    </row>
    <row r="15" spans="1:8" x14ac:dyDescent="0.2">
      <c r="A15" s="31" t="s">
        <v>68</v>
      </c>
      <c r="B15" s="5">
        <v>256241.95</v>
      </c>
      <c r="C15" s="5">
        <v>24000</v>
      </c>
      <c r="D15" s="5">
        <f t="shared" si="0"/>
        <v>280241.95</v>
      </c>
      <c r="E15" s="5">
        <v>79333.25</v>
      </c>
      <c r="F15" s="5">
        <v>79333.25</v>
      </c>
      <c r="G15" s="5">
        <f t="shared" si="1"/>
        <v>200908.7</v>
      </c>
      <c r="H15" s="10">
        <v>2200</v>
      </c>
    </row>
    <row r="16" spans="1:8" x14ac:dyDescent="0.2">
      <c r="A16" s="31" t="s">
        <v>69</v>
      </c>
      <c r="B16" s="5">
        <v>700000</v>
      </c>
      <c r="C16" s="5">
        <v>0</v>
      </c>
      <c r="D16" s="5">
        <f t="shared" si="0"/>
        <v>700000</v>
      </c>
      <c r="E16" s="5">
        <v>353197.87</v>
      </c>
      <c r="F16" s="5">
        <v>353197.87</v>
      </c>
      <c r="G16" s="5">
        <f t="shared" si="1"/>
        <v>346802.13</v>
      </c>
      <c r="H16" s="10">
        <v>2300</v>
      </c>
    </row>
    <row r="17" spans="1:8" x14ac:dyDescent="0.2">
      <c r="A17" s="31" t="s">
        <v>70</v>
      </c>
      <c r="B17" s="5">
        <v>86320</v>
      </c>
      <c r="C17" s="5">
        <v>0</v>
      </c>
      <c r="D17" s="5">
        <f t="shared" si="0"/>
        <v>86320</v>
      </c>
      <c r="E17" s="5">
        <v>5433.02</v>
      </c>
      <c r="F17" s="5">
        <v>5433.02</v>
      </c>
      <c r="G17" s="5">
        <f t="shared" si="1"/>
        <v>80886.98</v>
      </c>
      <c r="H17" s="10">
        <v>2400</v>
      </c>
    </row>
    <row r="18" spans="1:8" x14ac:dyDescent="0.2">
      <c r="A18" s="31" t="s">
        <v>71</v>
      </c>
      <c r="B18" s="5">
        <v>14723.76</v>
      </c>
      <c r="C18" s="5">
        <v>0</v>
      </c>
      <c r="D18" s="5">
        <f t="shared" si="0"/>
        <v>14723.76</v>
      </c>
      <c r="E18" s="5">
        <v>686</v>
      </c>
      <c r="F18" s="5">
        <v>686</v>
      </c>
      <c r="G18" s="5">
        <f t="shared" si="1"/>
        <v>14037.76</v>
      </c>
      <c r="H18" s="10">
        <v>2500</v>
      </c>
    </row>
    <row r="19" spans="1:8" x14ac:dyDescent="0.2">
      <c r="A19" s="31" t="s">
        <v>72</v>
      </c>
      <c r="B19" s="5">
        <v>640640</v>
      </c>
      <c r="C19" s="5">
        <v>0</v>
      </c>
      <c r="D19" s="5">
        <f t="shared" si="0"/>
        <v>640640</v>
      </c>
      <c r="E19" s="5">
        <v>67363</v>
      </c>
      <c r="F19" s="5">
        <v>67363</v>
      </c>
      <c r="G19" s="5">
        <f t="shared" si="1"/>
        <v>573277</v>
      </c>
      <c r="H19" s="10">
        <v>2600</v>
      </c>
    </row>
    <row r="20" spans="1:8" x14ac:dyDescent="0.2">
      <c r="A20" s="31" t="s">
        <v>73</v>
      </c>
      <c r="B20" s="5">
        <v>200000</v>
      </c>
      <c r="C20" s="5">
        <v>0</v>
      </c>
      <c r="D20" s="5">
        <f t="shared" si="0"/>
        <v>200000</v>
      </c>
      <c r="E20" s="5">
        <v>0</v>
      </c>
      <c r="F20" s="5">
        <v>0</v>
      </c>
      <c r="G20" s="5">
        <f t="shared" si="1"/>
        <v>200000</v>
      </c>
      <c r="H20" s="10">
        <v>2700</v>
      </c>
    </row>
    <row r="21" spans="1:8" x14ac:dyDescent="0.2">
      <c r="A21" s="31" t="s">
        <v>74</v>
      </c>
      <c r="B21" s="5">
        <v>0</v>
      </c>
      <c r="C21" s="5">
        <v>0</v>
      </c>
      <c r="D21" s="5">
        <f t="shared" si="0"/>
        <v>0</v>
      </c>
      <c r="E21" s="5">
        <v>0</v>
      </c>
      <c r="F21" s="5">
        <v>0</v>
      </c>
      <c r="G21" s="5">
        <f t="shared" si="1"/>
        <v>0</v>
      </c>
      <c r="H21" s="10">
        <v>2800</v>
      </c>
    </row>
    <row r="22" spans="1:8" x14ac:dyDescent="0.2">
      <c r="A22" s="31" t="s">
        <v>75</v>
      </c>
      <c r="B22" s="5">
        <v>44400</v>
      </c>
      <c r="C22" s="5">
        <v>0</v>
      </c>
      <c r="D22" s="5">
        <f t="shared" si="0"/>
        <v>44400</v>
      </c>
      <c r="E22" s="5">
        <v>2541.0100000000002</v>
      </c>
      <c r="F22" s="5">
        <v>2541.0100000000002</v>
      </c>
      <c r="G22" s="5">
        <f t="shared" si="1"/>
        <v>41858.99</v>
      </c>
      <c r="H22" s="10">
        <v>2900</v>
      </c>
    </row>
    <row r="23" spans="1:8" x14ac:dyDescent="0.2">
      <c r="A23" s="18" t="s">
        <v>59</v>
      </c>
      <c r="B23" s="14">
        <f>SUM(B24:B32)</f>
        <v>2585178.7699999996</v>
      </c>
      <c r="C23" s="14">
        <f>SUM(C24:C32)</f>
        <v>-24000</v>
      </c>
      <c r="D23" s="14">
        <f t="shared" si="0"/>
        <v>2561178.7699999996</v>
      </c>
      <c r="E23" s="14">
        <f>SUM(E24:E32)</f>
        <v>382551</v>
      </c>
      <c r="F23" s="14">
        <f>SUM(F24:F32)</f>
        <v>381966.33</v>
      </c>
      <c r="G23" s="14">
        <f t="shared" si="1"/>
        <v>2178627.7699999996</v>
      </c>
      <c r="H23" s="19">
        <v>0</v>
      </c>
    </row>
    <row r="24" spans="1:8" x14ac:dyDescent="0.2">
      <c r="A24" s="31" t="s">
        <v>76</v>
      </c>
      <c r="B24" s="5">
        <v>810099.7</v>
      </c>
      <c r="C24" s="5">
        <v>0</v>
      </c>
      <c r="D24" s="5">
        <f t="shared" si="0"/>
        <v>810099.7</v>
      </c>
      <c r="E24" s="5">
        <v>80215.03</v>
      </c>
      <c r="F24" s="5">
        <v>80215.03</v>
      </c>
      <c r="G24" s="5">
        <f t="shared" si="1"/>
        <v>729884.66999999993</v>
      </c>
      <c r="H24" s="10">
        <v>3100</v>
      </c>
    </row>
    <row r="25" spans="1:8" x14ac:dyDescent="0.2">
      <c r="A25" s="31" t="s">
        <v>77</v>
      </c>
      <c r="B25" s="5">
        <v>71409.78</v>
      </c>
      <c r="C25" s="5">
        <v>0</v>
      </c>
      <c r="D25" s="5">
        <f t="shared" si="0"/>
        <v>71409.78</v>
      </c>
      <c r="E25" s="5">
        <v>6673.02</v>
      </c>
      <c r="F25" s="5">
        <v>6673.02</v>
      </c>
      <c r="G25" s="5">
        <f t="shared" si="1"/>
        <v>64736.759999999995</v>
      </c>
      <c r="H25" s="10">
        <v>3200</v>
      </c>
    </row>
    <row r="26" spans="1:8" x14ac:dyDescent="0.2">
      <c r="A26" s="31" t="s">
        <v>78</v>
      </c>
      <c r="B26" s="5">
        <v>207980.62</v>
      </c>
      <c r="C26" s="5">
        <v>0</v>
      </c>
      <c r="D26" s="5">
        <f t="shared" si="0"/>
        <v>207980.62</v>
      </c>
      <c r="E26" s="5">
        <v>23896</v>
      </c>
      <c r="F26" s="5">
        <v>23788.75</v>
      </c>
      <c r="G26" s="5">
        <f t="shared" si="1"/>
        <v>184084.62</v>
      </c>
      <c r="H26" s="10">
        <v>3300</v>
      </c>
    </row>
    <row r="27" spans="1:8" x14ac:dyDescent="0.2">
      <c r="A27" s="31" t="s">
        <v>79</v>
      </c>
      <c r="B27" s="5">
        <v>135233.13</v>
      </c>
      <c r="C27" s="5">
        <v>0</v>
      </c>
      <c r="D27" s="5">
        <f t="shared" si="0"/>
        <v>135233.13</v>
      </c>
      <c r="E27" s="5">
        <v>115404.21</v>
      </c>
      <c r="F27" s="5">
        <v>115404.21</v>
      </c>
      <c r="G27" s="5">
        <f t="shared" si="1"/>
        <v>19828.919999999998</v>
      </c>
      <c r="H27" s="10">
        <v>3400</v>
      </c>
    </row>
    <row r="28" spans="1:8" x14ac:dyDescent="0.2">
      <c r="A28" s="31" t="s">
        <v>80</v>
      </c>
      <c r="B28" s="5">
        <v>814002.7</v>
      </c>
      <c r="C28" s="5">
        <v>-2000</v>
      </c>
      <c r="D28" s="5">
        <f t="shared" si="0"/>
        <v>812002.7</v>
      </c>
      <c r="E28" s="5">
        <v>25436.799999999999</v>
      </c>
      <c r="F28" s="5">
        <v>24959.38</v>
      </c>
      <c r="G28" s="5">
        <f t="shared" si="1"/>
        <v>786565.89999999991</v>
      </c>
      <c r="H28" s="10">
        <v>3500</v>
      </c>
    </row>
    <row r="29" spans="1:8" x14ac:dyDescent="0.2">
      <c r="A29" s="31" t="s">
        <v>81</v>
      </c>
      <c r="B29" s="5">
        <v>62400</v>
      </c>
      <c r="C29" s="5">
        <v>0</v>
      </c>
      <c r="D29" s="5">
        <f t="shared" si="0"/>
        <v>62400</v>
      </c>
      <c r="E29" s="5">
        <v>0</v>
      </c>
      <c r="F29" s="5">
        <v>0</v>
      </c>
      <c r="G29" s="5">
        <f t="shared" si="1"/>
        <v>62400</v>
      </c>
      <c r="H29" s="10">
        <v>3600</v>
      </c>
    </row>
    <row r="30" spans="1:8" x14ac:dyDescent="0.2">
      <c r="A30" s="31" t="s">
        <v>82</v>
      </c>
      <c r="B30" s="5">
        <v>41600</v>
      </c>
      <c r="C30" s="5">
        <v>0</v>
      </c>
      <c r="D30" s="5">
        <f t="shared" si="0"/>
        <v>41600</v>
      </c>
      <c r="E30" s="5">
        <v>7729.34</v>
      </c>
      <c r="F30" s="5">
        <v>7729.34</v>
      </c>
      <c r="G30" s="5">
        <f t="shared" si="1"/>
        <v>33870.660000000003</v>
      </c>
      <c r="H30" s="10">
        <v>3700</v>
      </c>
    </row>
    <row r="31" spans="1:8" x14ac:dyDescent="0.2">
      <c r="A31" s="31" t="s">
        <v>83</v>
      </c>
      <c r="B31" s="5">
        <v>119000</v>
      </c>
      <c r="C31" s="5">
        <v>-24000</v>
      </c>
      <c r="D31" s="5">
        <f t="shared" si="0"/>
        <v>95000</v>
      </c>
      <c r="E31" s="5">
        <v>8632.6</v>
      </c>
      <c r="F31" s="5">
        <v>8632.6</v>
      </c>
      <c r="G31" s="5">
        <f t="shared" si="1"/>
        <v>86367.4</v>
      </c>
      <c r="H31" s="10">
        <v>3800</v>
      </c>
    </row>
    <row r="32" spans="1:8" x14ac:dyDescent="0.2">
      <c r="A32" s="31" t="s">
        <v>18</v>
      </c>
      <c r="B32" s="5">
        <v>323452.84000000003</v>
      </c>
      <c r="C32" s="5">
        <v>2000</v>
      </c>
      <c r="D32" s="5">
        <f t="shared" si="0"/>
        <v>325452.84000000003</v>
      </c>
      <c r="E32" s="5">
        <v>114564</v>
      </c>
      <c r="F32" s="5">
        <v>114564</v>
      </c>
      <c r="G32" s="5">
        <f t="shared" si="1"/>
        <v>210888.84000000003</v>
      </c>
      <c r="H32" s="10">
        <v>3900</v>
      </c>
    </row>
    <row r="33" spans="1:8" x14ac:dyDescent="0.2">
      <c r="A33" s="18" t="s">
        <v>124</v>
      </c>
      <c r="B33" s="14">
        <f>SUM(B34:B42)</f>
        <v>2227148.8600000003</v>
      </c>
      <c r="C33" s="14">
        <f>SUM(C34:C42)</f>
        <v>0</v>
      </c>
      <c r="D33" s="14">
        <f t="shared" si="0"/>
        <v>2227148.8600000003</v>
      </c>
      <c r="E33" s="14">
        <f>SUM(E34:E42)</f>
        <v>468857.36</v>
      </c>
      <c r="F33" s="14">
        <f>SUM(F34:F42)</f>
        <v>468839.89</v>
      </c>
      <c r="G33" s="14">
        <f t="shared" si="1"/>
        <v>1758291.5000000005</v>
      </c>
      <c r="H33" s="19">
        <v>0</v>
      </c>
    </row>
    <row r="34" spans="1:8" x14ac:dyDescent="0.2">
      <c r="A34" s="31" t="s">
        <v>84</v>
      </c>
      <c r="B34" s="5">
        <v>0</v>
      </c>
      <c r="C34" s="5">
        <v>0</v>
      </c>
      <c r="D34" s="5">
        <f t="shared" si="0"/>
        <v>0</v>
      </c>
      <c r="E34" s="5">
        <v>0</v>
      </c>
      <c r="F34" s="5">
        <v>0</v>
      </c>
      <c r="G34" s="5">
        <f t="shared" si="1"/>
        <v>0</v>
      </c>
      <c r="H34" s="10">
        <v>4100</v>
      </c>
    </row>
    <row r="35" spans="1:8" x14ac:dyDescent="0.2">
      <c r="A35" s="31" t="s">
        <v>85</v>
      </c>
      <c r="B35" s="5">
        <v>0</v>
      </c>
      <c r="C35" s="5">
        <v>0</v>
      </c>
      <c r="D35" s="5">
        <f t="shared" si="0"/>
        <v>0</v>
      </c>
      <c r="E35" s="5">
        <v>0</v>
      </c>
      <c r="F35" s="5">
        <v>0</v>
      </c>
      <c r="G35" s="5">
        <f t="shared" si="1"/>
        <v>0</v>
      </c>
      <c r="H35" s="10">
        <v>4200</v>
      </c>
    </row>
    <row r="36" spans="1:8" x14ac:dyDescent="0.2">
      <c r="A36" s="31" t="s">
        <v>86</v>
      </c>
      <c r="B36" s="5">
        <v>0</v>
      </c>
      <c r="C36" s="5">
        <v>0</v>
      </c>
      <c r="D36" s="5">
        <f t="shared" si="0"/>
        <v>0</v>
      </c>
      <c r="E36" s="5">
        <v>0</v>
      </c>
      <c r="F36" s="5">
        <v>0</v>
      </c>
      <c r="G36" s="5">
        <f t="shared" si="1"/>
        <v>0</v>
      </c>
      <c r="H36" s="10">
        <v>4300</v>
      </c>
    </row>
    <row r="37" spans="1:8" x14ac:dyDescent="0.2">
      <c r="A37" s="31" t="s">
        <v>87</v>
      </c>
      <c r="B37" s="5">
        <v>1848147.85</v>
      </c>
      <c r="C37" s="5">
        <v>0</v>
      </c>
      <c r="D37" s="5">
        <f t="shared" si="0"/>
        <v>1848147.85</v>
      </c>
      <c r="E37" s="5">
        <v>368524.2</v>
      </c>
      <c r="F37" s="5">
        <v>368506.73</v>
      </c>
      <c r="G37" s="5">
        <f t="shared" si="1"/>
        <v>1479623.6500000001</v>
      </c>
      <c r="H37" s="10">
        <v>4400</v>
      </c>
    </row>
    <row r="38" spans="1:8" x14ac:dyDescent="0.2">
      <c r="A38" s="31" t="s">
        <v>39</v>
      </c>
      <c r="B38" s="5">
        <v>379001.01</v>
      </c>
      <c r="C38" s="5">
        <v>0</v>
      </c>
      <c r="D38" s="5">
        <f t="shared" si="0"/>
        <v>379001.01</v>
      </c>
      <c r="E38" s="5">
        <v>100333.16</v>
      </c>
      <c r="F38" s="5">
        <v>100333.16</v>
      </c>
      <c r="G38" s="5">
        <f t="shared" si="1"/>
        <v>278667.84999999998</v>
      </c>
      <c r="H38" s="10">
        <v>4500</v>
      </c>
    </row>
    <row r="39" spans="1:8" x14ac:dyDescent="0.2">
      <c r="A39" s="31" t="s">
        <v>88</v>
      </c>
      <c r="B39" s="5">
        <v>0</v>
      </c>
      <c r="C39" s="5">
        <v>0</v>
      </c>
      <c r="D39" s="5">
        <f t="shared" si="0"/>
        <v>0</v>
      </c>
      <c r="E39" s="5">
        <v>0</v>
      </c>
      <c r="F39" s="5">
        <v>0</v>
      </c>
      <c r="G39" s="5">
        <f t="shared" si="1"/>
        <v>0</v>
      </c>
      <c r="H39" s="10">
        <v>4600</v>
      </c>
    </row>
    <row r="40" spans="1:8" x14ac:dyDescent="0.2">
      <c r="A40" s="31" t="s">
        <v>89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  <c r="H40" s="10">
        <v>4700</v>
      </c>
    </row>
    <row r="41" spans="1:8" x14ac:dyDescent="0.2">
      <c r="A41" s="31" t="s">
        <v>35</v>
      </c>
      <c r="B41" s="5">
        <v>0</v>
      </c>
      <c r="C41" s="5">
        <v>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  <c r="H41" s="10">
        <v>4800</v>
      </c>
    </row>
    <row r="42" spans="1:8" x14ac:dyDescent="0.2">
      <c r="A42" s="31" t="s">
        <v>90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  <c r="H42" s="10">
        <v>4900</v>
      </c>
    </row>
    <row r="43" spans="1:8" x14ac:dyDescent="0.2">
      <c r="A43" s="18" t="s">
        <v>125</v>
      </c>
      <c r="B43" s="14">
        <f>SUM(B44:B52)</f>
        <v>25000</v>
      </c>
      <c r="C43" s="14">
        <f>SUM(C44:C52)</f>
        <v>0</v>
      </c>
      <c r="D43" s="14">
        <f t="shared" si="0"/>
        <v>25000</v>
      </c>
      <c r="E43" s="14">
        <f>SUM(E44:E52)</f>
        <v>0</v>
      </c>
      <c r="F43" s="14">
        <f>SUM(F44:F52)</f>
        <v>0</v>
      </c>
      <c r="G43" s="14">
        <f t="shared" si="1"/>
        <v>25000</v>
      </c>
      <c r="H43" s="19">
        <v>0</v>
      </c>
    </row>
    <row r="44" spans="1:8" x14ac:dyDescent="0.2">
      <c r="A44" s="32" t="s">
        <v>91</v>
      </c>
      <c r="B44" s="5">
        <v>25000</v>
      </c>
      <c r="C44" s="5">
        <v>0</v>
      </c>
      <c r="D44" s="5">
        <f t="shared" si="0"/>
        <v>25000</v>
      </c>
      <c r="E44" s="5">
        <v>0</v>
      </c>
      <c r="F44" s="5">
        <v>0</v>
      </c>
      <c r="G44" s="5">
        <f t="shared" si="1"/>
        <v>25000</v>
      </c>
      <c r="H44" s="10">
        <v>5100</v>
      </c>
    </row>
    <row r="45" spans="1:8" x14ac:dyDescent="0.2">
      <c r="A45" s="31" t="s">
        <v>92</v>
      </c>
      <c r="B45" s="5">
        <v>0</v>
      </c>
      <c r="C45" s="5">
        <v>0</v>
      </c>
      <c r="D45" s="5">
        <f t="shared" si="0"/>
        <v>0</v>
      </c>
      <c r="E45" s="5">
        <v>0</v>
      </c>
      <c r="F45" s="5">
        <v>0</v>
      </c>
      <c r="G45" s="5">
        <f t="shared" si="1"/>
        <v>0</v>
      </c>
      <c r="H45" s="10">
        <v>5200</v>
      </c>
    </row>
    <row r="46" spans="1:8" x14ac:dyDescent="0.2">
      <c r="A46" s="31" t="s">
        <v>93</v>
      </c>
      <c r="B46" s="5">
        <v>0</v>
      </c>
      <c r="C46" s="5">
        <v>0</v>
      </c>
      <c r="D46" s="5">
        <f t="shared" si="0"/>
        <v>0</v>
      </c>
      <c r="E46" s="5">
        <v>0</v>
      </c>
      <c r="F46" s="5">
        <v>0</v>
      </c>
      <c r="G46" s="5">
        <f t="shared" si="1"/>
        <v>0</v>
      </c>
      <c r="H46" s="10">
        <v>5300</v>
      </c>
    </row>
    <row r="47" spans="1:8" x14ac:dyDescent="0.2">
      <c r="A47" s="31" t="s">
        <v>94</v>
      </c>
      <c r="B47" s="5">
        <v>0</v>
      </c>
      <c r="C47" s="5">
        <v>0</v>
      </c>
      <c r="D47" s="5">
        <f t="shared" si="0"/>
        <v>0</v>
      </c>
      <c r="E47" s="5">
        <v>0</v>
      </c>
      <c r="F47" s="5">
        <v>0</v>
      </c>
      <c r="G47" s="5">
        <f t="shared" si="1"/>
        <v>0</v>
      </c>
      <c r="H47" s="10">
        <v>5400</v>
      </c>
    </row>
    <row r="48" spans="1:8" x14ac:dyDescent="0.2">
      <c r="A48" s="31" t="s">
        <v>95</v>
      </c>
      <c r="B48" s="5">
        <v>0</v>
      </c>
      <c r="C48" s="5">
        <v>0</v>
      </c>
      <c r="D48" s="5">
        <f t="shared" si="0"/>
        <v>0</v>
      </c>
      <c r="E48" s="5">
        <v>0</v>
      </c>
      <c r="F48" s="5">
        <v>0</v>
      </c>
      <c r="G48" s="5">
        <f t="shared" si="1"/>
        <v>0</v>
      </c>
      <c r="H48" s="10">
        <v>5500</v>
      </c>
    </row>
    <row r="49" spans="1:8" x14ac:dyDescent="0.2">
      <c r="A49" s="31" t="s">
        <v>96</v>
      </c>
      <c r="B49" s="5">
        <v>0</v>
      </c>
      <c r="C49" s="5">
        <v>0</v>
      </c>
      <c r="D49" s="5">
        <f t="shared" si="0"/>
        <v>0</v>
      </c>
      <c r="E49" s="5">
        <v>0</v>
      </c>
      <c r="F49" s="5">
        <v>0</v>
      </c>
      <c r="G49" s="5">
        <f t="shared" si="1"/>
        <v>0</v>
      </c>
      <c r="H49" s="10">
        <v>5600</v>
      </c>
    </row>
    <row r="50" spans="1:8" x14ac:dyDescent="0.2">
      <c r="A50" s="31" t="s">
        <v>97</v>
      </c>
      <c r="B50" s="5">
        <v>0</v>
      </c>
      <c r="C50" s="5">
        <v>0</v>
      </c>
      <c r="D50" s="5">
        <f t="shared" si="0"/>
        <v>0</v>
      </c>
      <c r="E50" s="5">
        <v>0</v>
      </c>
      <c r="F50" s="5">
        <v>0</v>
      </c>
      <c r="G50" s="5">
        <f t="shared" si="1"/>
        <v>0</v>
      </c>
      <c r="H50" s="10">
        <v>5700</v>
      </c>
    </row>
    <row r="51" spans="1:8" x14ac:dyDescent="0.2">
      <c r="A51" s="31" t="s">
        <v>98</v>
      </c>
      <c r="B51" s="5">
        <v>0</v>
      </c>
      <c r="C51" s="5">
        <v>0</v>
      </c>
      <c r="D51" s="5">
        <f t="shared" si="0"/>
        <v>0</v>
      </c>
      <c r="E51" s="5">
        <v>0</v>
      </c>
      <c r="F51" s="5">
        <v>0</v>
      </c>
      <c r="G51" s="5">
        <f t="shared" si="1"/>
        <v>0</v>
      </c>
      <c r="H51" s="10">
        <v>5800</v>
      </c>
    </row>
    <row r="52" spans="1:8" x14ac:dyDescent="0.2">
      <c r="A52" s="31" t="s">
        <v>99</v>
      </c>
      <c r="B52" s="5">
        <v>0</v>
      </c>
      <c r="C52" s="5">
        <v>0</v>
      </c>
      <c r="D52" s="5">
        <f t="shared" si="0"/>
        <v>0</v>
      </c>
      <c r="E52" s="5">
        <v>0</v>
      </c>
      <c r="F52" s="5">
        <v>0</v>
      </c>
      <c r="G52" s="5">
        <f t="shared" si="1"/>
        <v>0</v>
      </c>
      <c r="H52" s="10">
        <v>5900</v>
      </c>
    </row>
    <row r="53" spans="1:8" x14ac:dyDescent="0.2">
      <c r="A53" s="18" t="s">
        <v>60</v>
      </c>
      <c r="B53" s="14">
        <f>SUM(B54:B56)</f>
        <v>0</v>
      </c>
      <c r="C53" s="14">
        <f>SUM(C54:C56)</f>
        <v>0</v>
      </c>
      <c r="D53" s="14">
        <f t="shared" si="0"/>
        <v>0</v>
      </c>
      <c r="E53" s="14">
        <f>SUM(E54:E56)</f>
        <v>0</v>
      </c>
      <c r="F53" s="14">
        <f>SUM(F54:F56)</f>
        <v>0</v>
      </c>
      <c r="G53" s="14">
        <f t="shared" si="1"/>
        <v>0</v>
      </c>
      <c r="H53" s="19">
        <v>0</v>
      </c>
    </row>
    <row r="54" spans="1:8" x14ac:dyDescent="0.2">
      <c r="A54" s="31" t="s">
        <v>100</v>
      </c>
      <c r="B54" s="5">
        <v>0</v>
      </c>
      <c r="C54" s="5">
        <v>0</v>
      </c>
      <c r="D54" s="5">
        <f t="shared" si="0"/>
        <v>0</v>
      </c>
      <c r="E54" s="5">
        <v>0</v>
      </c>
      <c r="F54" s="5">
        <v>0</v>
      </c>
      <c r="G54" s="5">
        <f t="shared" si="1"/>
        <v>0</v>
      </c>
      <c r="H54" s="10">
        <v>6100</v>
      </c>
    </row>
    <row r="55" spans="1:8" x14ac:dyDescent="0.2">
      <c r="A55" s="31" t="s">
        <v>101</v>
      </c>
      <c r="B55" s="5">
        <v>0</v>
      </c>
      <c r="C55" s="5">
        <v>0</v>
      </c>
      <c r="D55" s="5">
        <f t="shared" si="0"/>
        <v>0</v>
      </c>
      <c r="E55" s="5">
        <v>0</v>
      </c>
      <c r="F55" s="5">
        <v>0</v>
      </c>
      <c r="G55" s="5">
        <f t="shared" si="1"/>
        <v>0</v>
      </c>
      <c r="H55" s="10">
        <v>6200</v>
      </c>
    </row>
    <row r="56" spans="1:8" x14ac:dyDescent="0.2">
      <c r="A56" s="31" t="s">
        <v>102</v>
      </c>
      <c r="B56" s="5">
        <v>0</v>
      </c>
      <c r="C56" s="5">
        <v>0</v>
      </c>
      <c r="D56" s="5">
        <f t="shared" si="0"/>
        <v>0</v>
      </c>
      <c r="E56" s="5">
        <v>0</v>
      </c>
      <c r="F56" s="5">
        <v>0</v>
      </c>
      <c r="G56" s="5">
        <f t="shared" si="1"/>
        <v>0</v>
      </c>
      <c r="H56" s="10">
        <v>6300</v>
      </c>
    </row>
    <row r="57" spans="1:8" x14ac:dyDescent="0.2">
      <c r="A57" s="18" t="s">
        <v>126</v>
      </c>
      <c r="B57" s="14">
        <f>SUM(B58:B64)</f>
        <v>431598.96</v>
      </c>
      <c r="C57" s="14">
        <f>SUM(C58:C64)</f>
        <v>0</v>
      </c>
      <c r="D57" s="14">
        <f t="shared" si="0"/>
        <v>431598.96</v>
      </c>
      <c r="E57" s="14">
        <f>SUM(E58:E64)</f>
        <v>0</v>
      </c>
      <c r="F57" s="14">
        <f>SUM(F58:F64)</f>
        <v>0</v>
      </c>
      <c r="G57" s="14">
        <f t="shared" si="1"/>
        <v>431598.96</v>
      </c>
      <c r="H57" s="19">
        <v>0</v>
      </c>
    </row>
    <row r="58" spans="1:8" x14ac:dyDescent="0.2">
      <c r="A58" s="31" t="s">
        <v>103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10">
        <v>7100</v>
      </c>
    </row>
    <row r="59" spans="1:8" x14ac:dyDescent="0.2">
      <c r="A59" s="31" t="s">
        <v>104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10">
        <v>7200</v>
      </c>
    </row>
    <row r="60" spans="1:8" x14ac:dyDescent="0.2">
      <c r="A60" s="31" t="s">
        <v>105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10">
        <v>7300</v>
      </c>
    </row>
    <row r="61" spans="1:8" x14ac:dyDescent="0.2">
      <c r="A61" s="31" t="s">
        <v>106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10">
        <v>7400</v>
      </c>
    </row>
    <row r="62" spans="1:8" x14ac:dyDescent="0.2">
      <c r="A62" s="31" t="s">
        <v>107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10">
        <v>7500</v>
      </c>
    </row>
    <row r="63" spans="1:8" x14ac:dyDescent="0.2">
      <c r="A63" s="31" t="s">
        <v>108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10">
        <v>7600</v>
      </c>
    </row>
    <row r="64" spans="1:8" x14ac:dyDescent="0.2">
      <c r="A64" s="31" t="s">
        <v>109</v>
      </c>
      <c r="B64" s="5">
        <v>431598.96</v>
      </c>
      <c r="C64" s="5">
        <v>0</v>
      </c>
      <c r="D64" s="5">
        <f t="shared" si="0"/>
        <v>431598.96</v>
      </c>
      <c r="E64" s="5">
        <v>0</v>
      </c>
      <c r="F64" s="5">
        <v>0</v>
      </c>
      <c r="G64" s="5">
        <f t="shared" si="1"/>
        <v>431598.96</v>
      </c>
      <c r="H64" s="10">
        <v>7900</v>
      </c>
    </row>
    <row r="65" spans="1:8" x14ac:dyDescent="0.2">
      <c r="A65" s="18" t="s">
        <v>127</v>
      </c>
      <c r="B65" s="14">
        <f>SUM(B66:B68)</f>
        <v>0</v>
      </c>
      <c r="C65" s="14">
        <f>SUM(C66:C68)</f>
        <v>0</v>
      </c>
      <c r="D65" s="14">
        <f t="shared" si="0"/>
        <v>0</v>
      </c>
      <c r="E65" s="14">
        <f>SUM(E66:E68)</f>
        <v>0</v>
      </c>
      <c r="F65" s="14">
        <f>SUM(F66:F68)</f>
        <v>0</v>
      </c>
      <c r="G65" s="14">
        <f t="shared" si="1"/>
        <v>0</v>
      </c>
      <c r="H65" s="19">
        <v>0</v>
      </c>
    </row>
    <row r="66" spans="1:8" x14ac:dyDescent="0.2">
      <c r="A66" s="31" t="s">
        <v>36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10">
        <v>8100</v>
      </c>
    </row>
    <row r="67" spans="1:8" x14ac:dyDescent="0.2">
      <c r="A67" s="31" t="s">
        <v>37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10">
        <v>8300</v>
      </c>
    </row>
    <row r="68" spans="1:8" x14ac:dyDescent="0.2">
      <c r="A68" s="31" t="s">
        <v>38</v>
      </c>
      <c r="B68" s="5">
        <v>0</v>
      </c>
      <c r="C68" s="5">
        <v>0</v>
      </c>
      <c r="D68" s="5">
        <f t="shared" si="0"/>
        <v>0</v>
      </c>
      <c r="E68" s="5">
        <v>0</v>
      </c>
      <c r="F68" s="5">
        <v>0</v>
      </c>
      <c r="G68" s="5">
        <f t="shared" si="1"/>
        <v>0</v>
      </c>
      <c r="H68" s="10">
        <v>8500</v>
      </c>
    </row>
    <row r="69" spans="1:8" x14ac:dyDescent="0.2">
      <c r="A69" s="18" t="s">
        <v>61</v>
      </c>
      <c r="B69" s="14">
        <f>SUM(B70:B76)</f>
        <v>0</v>
      </c>
      <c r="C69" s="14">
        <f>SUM(C70:C76)</f>
        <v>0</v>
      </c>
      <c r="D69" s="14">
        <f t="shared" si="0"/>
        <v>0</v>
      </c>
      <c r="E69" s="14">
        <f>SUM(E70:E76)</f>
        <v>0</v>
      </c>
      <c r="F69" s="14">
        <f>SUM(F70:F76)</f>
        <v>0</v>
      </c>
      <c r="G69" s="14">
        <f t="shared" si="1"/>
        <v>0</v>
      </c>
      <c r="H69" s="19">
        <v>0</v>
      </c>
    </row>
    <row r="70" spans="1:8" x14ac:dyDescent="0.2">
      <c r="A70" s="31" t="s">
        <v>110</v>
      </c>
      <c r="B70" s="5">
        <v>0</v>
      </c>
      <c r="C70" s="5">
        <v>0</v>
      </c>
      <c r="D70" s="5">
        <f t="shared" ref="D70:D76" si="2">B70+C70</f>
        <v>0</v>
      </c>
      <c r="E70" s="5">
        <v>0</v>
      </c>
      <c r="F70" s="5">
        <v>0</v>
      </c>
      <c r="G70" s="5">
        <f t="shared" ref="G70:G76" si="3">D70-E70</f>
        <v>0</v>
      </c>
      <c r="H70" s="10">
        <v>9100</v>
      </c>
    </row>
    <row r="71" spans="1:8" x14ac:dyDescent="0.2">
      <c r="A71" s="31" t="s">
        <v>111</v>
      </c>
      <c r="B71" s="5">
        <v>0</v>
      </c>
      <c r="C71" s="5">
        <v>0</v>
      </c>
      <c r="D71" s="5">
        <f t="shared" si="2"/>
        <v>0</v>
      </c>
      <c r="E71" s="5">
        <v>0</v>
      </c>
      <c r="F71" s="5">
        <v>0</v>
      </c>
      <c r="G71" s="5">
        <f t="shared" si="3"/>
        <v>0</v>
      </c>
      <c r="H71" s="10">
        <v>9200</v>
      </c>
    </row>
    <row r="72" spans="1:8" x14ac:dyDescent="0.2">
      <c r="A72" s="31" t="s">
        <v>112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10">
        <v>9300</v>
      </c>
    </row>
    <row r="73" spans="1:8" x14ac:dyDescent="0.2">
      <c r="A73" s="31" t="s">
        <v>113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10">
        <v>9400</v>
      </c>
    </row>
    <row r="74" spans="1:8" x14ac:dyDescent="0.2">
      <c r="A74" s="31" t="s">
        <v>114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10">
        <v>9500</v>
      </c>
    </row>
    <row r="75" spans="1:8" x14ac:dyDescent="0.2">
      <c r="A75" s="31" t="s">
        <v>115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10">
        <v>9600</v>
      </c>
    </row>
    <row r="76" spans="1:8" x14ac:dyDescent="0.2">
      <c r="A76" s="33" t="s">
        <v>116</v>
      </c>
      <c r="B76" s="15">
        <v>0</v>
      </c>
      <c r="C76" s="15">
        <v>0</v>
      </c>
      <c r="D76" s="15">
        <f t="shared" si="2"/>
        <v>0</v>
      </c>
      <c r="E76" s="15">
        <v>0</v>
      </c>
      <c r="F76" s="15">
        <v>0</v>
      </c>
      <c r="G76" s="15">
        <f t="shared" si="3"/>
        <v>0</v>
      </c>
      <c r="H76" s="10">
        <v>9900</v>
      </c>
    </row>
    <row r="77" spans="1:8" x14ac:dyDescent="0.2">
      <c r="A77" s="34" t="s">
        <v>50</v>
      </c>
      <c r="B77" s="16">
        <f t="shared" ref="B77:G77" si="4">SUM(B5+B13+B23+B33+B43+B53+B57+B65+B69)</f>
        <v>27354306.600000001</v>
      </c>
      <c r="C77" s="16">
        <f t="shared" si="4"/>
        <v>1.4551915228366852E-11</v>
      </c>
      <c r="D77" s="16">
        <f t="shared" si="4"/>
        <v>27354306.600000001</v>
      </c>
      <c r="E77" s="16">
        <f t="shared" si="4"/>
        <v>6010419.9900000002</v>
      </c>
      <c r="F77" s="16">
        <f t="shared" si="4"/>
        <v>6009798.0099999998</v>
      </c>
      <c r="G77" s="16">
        <f t="shared" si="4"/>
        <v>21343886.610000003</v>
      </c>
    </row>
    <row r="79" spans="1:8" x14ac:dyDescent="0.2">
      <c r="A79" s="1" t="s">
        <v>120</v>
      </c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59055118110236227" right="0" top="0.74803149606299213" bottom="0.74803149606299213" header="0.31496062992125984" footer="0.31496062992125984"/>
  <pageSetup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8"/>
  <sheetViews>
    <sheetView showGridLines="0" zoomScaleNormal="100" workbookViewId="0">
      <selection activeCell="B35" sqref="A1:H35"/>
    </sheetView>
  </sheetViews>
  <sheetFormatPr baseColWidth="10" defaultColWidth="12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3" t="s">
        <v>130</v>
      </c>
      <c r="B1" s="44"/>
      <c r="C1" s="44"/>
      <c r="D1" s="44"/>
      <c r="E1" s="44"/>
      <c r="F1" s="44"/>
      <c r="G1" s="44"/>
      <c r="H1" s="45"/>
    </row>
    <row r="2" spans="1:8" x14ac:dyDescent="0.2">
      <c r="A2" s="51" t="s">
        <v>51</v>
      </c>
      <c r="B2" s="52"/>
      <c r="C2" s="43" t="s">
        <v>57</v>
      </c>
      <c r="D2" s="44"/>
      <c r="E2" s="44"/>
      <c r="F2" s="44"/>
      <c r="G2" s="45"/>
      <c r="H2" s="46" t="s">
        <v>56</v>
      </c>
    </row>
    <row r="3" spans="1:8" ht="24.95" customHeight="1" x14ac:dyDescent="0.2">
      <c r="A3" s="53"/>
      <c r="B3" s="54"/>
      <c r="C3" s="3" t="s">
        <v>52</v>
      </c>
      <c r="D3" s="3" t="s">
        <v>117</v>
      </c>
      <c r="E3" s="3" t="s">
        <v>53</v>
      </c>
      <c r="F3" s="3" t="s">
        <v>54</v>
      </c>
      <c r="G3" s="3" t="s">
        <v>55</v>
      </c>
      <c r="H3" s="47"/>
    </row>
    <row r="4" spans="1:8" x14ac:dyDescent="0.2">
      <c r="A4" s="55"/>
      <c r="B4" s="56"/>
      <c r="C4" s="4">
        <v>1</v>
      </c>
      <c r="D4" s="4">
        <v>2</v>
      </c>
      <c r="E4" s="4" t="s">
        <v>118</v>
      </c>
      <c r="F4" s="4">
        <v>4</v>
      </c>
      <c r="G4" s="4">
        <v>5</v>
      </c>
      <c r="H4" s="4" t="s">
        <v>119</v>
      </c>
    </row>
    <row r="5" spans="1:8" x14ac:dyDescent="0.2">
      <c r="A5" s="20"/>
      <c r="B5" s="29"/>
      <c r="C5" s="30"/>
      <c r="D5" s="30"/>
      <c r="E5" s="30"/>
      <c r="F5" s="30"/>
      <c r="G5" s="30"/>
      <c r="H5" s="30"/>
    </row>
    <row r="6" spans="1:8" x14ac:dyDescent="0.2">
      <c r="A6" s="2"/>
      <c r="B6" s="6" t="s">
        <v>0</v>
      </c>
      <c r="C6" s="5">
        <v>26950305.59</v>
      </c>
      <c r="D6" s="5">
        <v>0</v>
      </c>
      <c r="E6" s="5">
        <f>C6+D6</f>
        <v>26950305.59</v>
      </c>
      <c r="F6" s="5">
        <v>5910086.8300000001</v>
      </c>
      <c r="G6" s="5">
        <v>5909464.8499999996</v>
      </c>
      <c r="H6" s="5">
        <f>E6-F6</f>
        <v>21040218.759999998</v>
      </c>
    </row>
    <row r="7" spans="1:8" x14ac:dyDescent="0.2">
      <c r="A7" s="2"/>
      <c r="B7" s="6"/>
      <c r="C7" s="5"/>
      <c r="D7" s="5"/>
      <c r="E7" s="5"/>
      <c r="F7" s="5"/>
      <c r="G7" s="5"/>
      <c r="H7" s="5"/>
    </row>
    <row r="8" spans="1:8" x14ac:dyDescent="0.2">
      <c r="A8" s="2"/>
      <c r="B8" s="6" t="s">
        <v>1</v>
      </c>
      <c r="C8" s="5">
        <v>25000</v>
      </c>
      <c r="D8" s="5">
        <v>0</v>
      </c>
      <c r="E8" s="5">
        <f>C8+D8</f>
        <v>25000</v>
      </c>
      <c r="F8" s="5">
        <v>0</v>
      </c>
      <c r="G8" s="5">
        <v>0</v>
      </c>
      <c r="H8" s="5">
        <f>E8-F8</f>
        <v>25000</v>
      </c>
    </row>
    <row r="9" spans="1:8" x14ac:dyDescent="0.2">
      <c r="A9" s="2"/>
      <c r="B9" s="6"/>
      <c r="C9" s="5"/>
      <c r="D9" s="5"/>
      <c r="E9" s="5"/>
      <c r="F9" s="5"/>
      <c r="G9" s="5"/>
      <c r="H9" s="5"/>
    </row>
    <row r="10" spans="1:8" x14ac:dyDescent="0.2">
      <c r="A10" s="2"/>
      <c r="B10" s="6" t="s">
        <v>2</v>
      </c>
      <c r="C10" s="5">
        <v>0</v>
      </c>
      <c r="D10" s="5">
        <v>0</v>
      </c>
      <c r="E10" s="5">
        <f>C10+D10</f>
        <v>0</v>
      </c>
      <c r="F10" s="5">
        <v>0</v>
      </c>
      <c r="G10" s="5">
        <v>0</v>
      </c>
      <c r="H10" s="5">
        <f>E10-F10</f>
        <v>0</v>
      </c>
    </row>
    <row r="11" spans="1:8" x14ac:dyDescent="0.2">
      <c r="A11" s="2"/>
      <c r="B11" s="6"/>
      <c r="C11" s="5"/>
      <c r="D11" s="5"/>
      <c r="E11" s="5"/>
      <c r="F11" s="5"/>
      <c r="G11" s="5"/>
      <c r="H11" s="5"/>
    </row>
    <row r="12" spans="1:8" x14ac:dyDescent="0.2">
      <c r="A12" s="2"/>
      <c r="B12" s="6" t="s">
        <v>39</v>
      </c>
      <c r="C12" s="5">
        <v>379001.01</v>
      </c>
      <c r="D12" s="5">
        <v>0</v>
      </c>
      <c r="E12" s="5">
        <f>C12+D12</f>
        <v>379001.01</v>
      </c>
      <c r="F12" s="5">
        <v>100333.16</v>
      </c>
      <c r="G12" s="5">
        <v>100333.16</v>
      </c>
      <c r="H12" s="5">
        <f>E12-F12</f>
        <v>278667.84999999998</v>
      </c>
    </row>
    <row r="13" spans="1:8" x14ac:dyDescent="0.2">
      <c r="A13" s="2"/>
      <c r="B13" s="6"/>
      <c r="C13" s="5"/>
      <c r="D13" s="5"/>
      <c r="E13" s="5"/>
      <c r="F13" s="5"/>
      <c r="G13" s="5"/>
      <c r="H13" s="5"/>
    </row>
    <row r="14" spans="1:8" x14ac:dyDescent="0.2">
      <c r="A14" s="2"/>
      <c r="B14" s="12" t="s">
        <v>36</v>
      </c>
      <c r="C14" s="15">
        <v>0</v>
      </c>
      <c r="D14" s="15">
        <v>0</v>
      </c>
      <c r="E14" s="15">
        <f>C14+D14</f>
        <v>0</v>
      </c>
      <c r="F14" s="15">
        <v>0</v>
      </c>
      <c r="G14" s="15">
        <v>0</v>
      </c>
      <c r="H14" s="15">
        <f>E14-F14</f>
        <v>0</v>
      </c>
    </row>
    <row r="15" spans="1:8" x14ac:dyDescent="0.2">
      <c r="A15" s="2"/>
      <c r="B15" s="21"/>
      <c r="C15" s="15"/>
      <c r="D15" s="15"/>
      <c r="E15" s="15"/>
      <c r="F15" s="15"/>
      <c r="G15" s="15"/>
      <c r="H15" s="15"/>
    </row>
    <row r="16" spans="1:8" x14ac:dyDescent="0.2">
      <c r="A16" s="7"/>
      <c r="B16" s="11" t="s">
        <v>50</v>
      </c>
      <c r="C16" s="16">
        <f t="shared" ref="C16:H16" si="0">SUM(C6+C8+C10+C12+C14)</f>
        <v>27354306.600000001</v>
      </c>
      <c r="D16" s="16">
        <f t="shared" si="0"/>
        <v>0</v>
      </c>
      <c r="E16" s="16">
        <f t="shared" si="0"/>
        <v>27354306.600000001</v>
      </c>
      <c r="F16" s="16">
        <f t="shared" si="0"/>
        <v>6010419.9900000002</v>
      </c>
      <c r="G16" s="16">
        <f t="shared" si="0"/>
        <v>6009798.0099999998</v>
      </c>
      <c r="H16" s="16">
        <f t="shared" si="0"/>
        <v>21343886.609999999</v>
      </c>
    </row>
    <row r="18" spans="1:1" x14ac:dyDescent="0.2">
      <c r="A18" s="1" t="s">
        <v>120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9055118110236221" right="1.299212598425197" top="1.1417322834645669" bottom="0.74803149606299213" header="0.31496062992125984" footer="0.31496062992125984"/>
  <pageSetup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7"/>
  <sheetViews>
    <sheetView showGridLines="0" workbookViewId="0">
      <selection activeCell="A75" sqref="A1:G75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43" t="s">
        <v>142</v>
      </c>
      <c r="B1" s="44"/>
      <c r="C1" s="44"/>
      <c r="D1" s="44"/>
      <c r="E1" s="44"/>
      <c r="F1" s="44"/>
      <c r="G1" s="45"/>
    </row>
    <row r="2" spans="1:7" ht="10.5" customHeight="1" x14ac:dyDescent="0.2">
      <c r="A2" s="35"/>
      <c r="B2" s="22"/>
      <c r="C2" s="22"/>
      <c r="D2" s="22"/>
      <c r="E2" s="22"/>
      <c r="F2" s="22"/>
      <c r="G2" s="23"/>
    </row>
    <row r="3" spans="1:7" x14ac:dyDescent="0.2">
      <c r="A3" s="48" t="s">
        <v>51</v>
      </c>
      <c r="B3" s="43" t="s">
        <v>57</v>
      </c>
      <c r="C3" s="44"/>
      <c r="D3" s="44"/>
      <c r="E3" s="44"/>
      <c r="F3" s="45"/>
      <c r="G3" s="46" t="s">
        <v>56</v>
      </c>
    </row>
    <row r="4" spans="1:7" ht="24.95" customHeight="1" x14ac:dyDescent="0.2">
      <c r="A4" s="49"/>
      <c r="B4" s="3" t="s">
        <v>52</v>
      </c>
      <c r="C4" s="3" t="s">
        <v>117</v>
      </c>
      <c r="D4" s="3" t="s">
        <v>53</v>
      </c>
      <c r="E4" s="3" t="s">
        <v>54</v>
      </c>
      <c r="F4" s="3" t="s">
        <v>55</v>
      </c>
      <c r="G4" s="47"/>
    </row>
    <row r="5" spans="1:7" x14ac:dyDescent="0.2">
      <c r="A5" s="50"/>
      <c r="B5" s="4">
        <v>1</v>
      </c>
      <c r="C5" s="4">
        <v>2</v>
      </c>
      <c r="D5" s="4" t="s">
        <v>118</v>
      </c>
      <c r="E5" s="4">
        <v>4</v>
      </c>
      <c r="F5" s="4">
        <v>5</v>
      </c>
      <c r="G5" s="4" t="s">
        <v>119</v>
      </c>
    </row>
    <row r="6" spans="1:7" x14ac:dyDescent="0.2">
      <c r="A6" s="36"/>
      <c r="B6" s="8"/>
      <c r="C6" s="8"/>
      <c r="D6" s="8"/>
      <c r="E6" s="8"/>
      <c r="F6" s="8"/>
      <c r="G6" s="8"/>
    </row>
    <row r="7" spans="1:7" x14ac:dyDescent="0.2">
      <c r="A7" s="37" t="s">
        <v>131</v>
      </c>
      <c r="B7" s="5">
        <v>5540970.8499999996</v>
      </c>
      <c r="C7" s="5">
        <v>-61151.81</v>
      </c>
      <c r="D7" s="5">
        <f>B7+C7</f>
        <v>5479819.04</v>
      </c>
      <c r="E7" s="5">
        <v>769994.55</v>
      </c>
      <c r="F7" s="5">
        <v>769887.3</v>
      </c>
      <c r="G7" s="5">
        <f>D7-E7</f>
        <v>4709824.49</v>
      </c>
    </row>
    <row r="8" spans="1:7" x14ac:dyDescent="0.2">
      <c r="A8" s="37" t="s">
        <v>132</v>
      </c>
      <c r="B8" s="5">
        <v>1517264.93</v>
      </c>
      <c r="C8" s="5">
        <v>114492.96</v>
      </c>
      <c r="D8" s="5">
        <f t="shared" ref="D8:D13" si="0">B8+C8</f>
        <v>1631757.89</v>
      </c>
      <c r="E8" s="5">
        <v>408647.96</v>
      </c>
      <c r="F8" s="5">
        <v>408647.96</v>
      </c>
      <c r="G8" s="5">
        <f t="shared" ref="G8:G13" si="1">D8-E8</f>
        <v>1223109.93</v>
      </c>
    </row>
    <row r="9" spans="1:7" x14ac:dyDescent="0.2">
      <c r="A9" s="37" t="s">
        <v>133</v>
      </c>
      <c r="B9" s="5">
        <v>825611.87</v>
      </c>
      <c r="C9" s="5">
        <v>0</v>
      </c>
      <c r="D9" s="5">
        <f t="shared" si="0"/>
        <v>825611.87</v>
      </c>
      <c r="E9" s="5">
        <v>183555.77</v>
      </c>
      <c r="F9" s="5">
        <v>183555.77</v>
      </c>
      <c r="G9" s="5">
        <f t="shared" si="1"/>
        <v>642056.1</v>
      </c>
    </row>
    <row r="10" spans="1:7" x14ac:dyDescent="0.2">
      <c r="A10" s="37" t="s">
        <v>134</v>
      </c>
      <c r="B10" s="5">
        <v>7609266.5199999996</v>
      </c>
      <c r="C10" s="5">
        <v>0</v>
      </c>
      <c r="D10" s="5">
        <f t="shared" si="0"/>
        <v>7609266.5199999996</v>
      </c>
      <c r="E10" s="5">
        <v>1797787.03</v>
      </c>
      <c r="F10" s="5">
        <v>1797787.03</v>
      </c>
      <c r="G10" s="5">
        <f t="shared" si="1"/>
        <v>5811479.4899999993</v>
      </c>
    </row>
    <row r="11" spans="1:7" x14ac:dyDescent="0.2">
      <c r="A11" s="37" t="s">
        <v>135</v>
      </c>
      <c r="B11" s="5">
        <v>2564798.63</v>
      </c>
      <c r="C11" s="5">
        <v>0</v>
      </c>
      <c r="D11" s="5">
        <f t="shared" si="0"/>
        <v>2564798.63</v>
      </c>
      <c r="E11" s="5">
        <v>595805.43000000005</v>
      </c>
      <c r="F11" s="5">
        <v>595805.43000000005</v>
      </c>
      <c r="G11" s="5">
        <f t="shared" si="1"/>
        <v>1968993.1999999997</v>
      </c>
    </row>
    <row r="12" spans="1:7" x14ac:dyDescent="0.2">
      <c r="A12" s="37" t="s">
        <v>136</v>
      </c>
      <c r="B12" s="5">
        <v>776324.45</v>
      </c>
      <c r="C12" s="5">
        <v>0</v>
      </c>
      <c r="D12" s="5">
        <f t="shared" si="0"/>
        <v>776324.45</v>
      </c>
      <c r="E12" s="5">
        <v>186732.4</v>
      </c>
      <c r="F12" s="5">
        <v>186732.4</v>
      </c>
      <c r="G12" s="5">
        <f t="shared" si="1"/>
        <v>589592.04999999993</v>
      </c>
    </row>
    <row r="13" spans="1:7" x14ac:dyDescent="0.2">
      <c r="A13" s="37" t="s">
        <v>137</v>
      </c>
      <c r="B13" s="5">
        <v>2048615.02</v>
      </c>
      <c r="C13" s="5">
        <v>-11753.11</v>
      </c>
      <c r="D13" s="5">
        <f t="shared" si="0"/>
        <v>2036861.91</v>
      </c>
      <c r="E13" s="5">
        <v>513099.05</v>
      </c>
      <c r="F13" s="5">
        <v>513099.05</v>
      </c>
      <c r="G13" s="5">
        <f t="shared" si="1"/>
        <v>1523762.8599999999</v>
      </c>
    </row>
    <row r="14" spans="1:7" x14ac:dyDescent="0.2">
      <c r="A14" s="37" t="s">
        <v>138</v>
      </c>
      <c r="B14" s="5">
        <v>472335.27</v>
      </c>
      <c r="C14" s="5">
        <v>0</v>
      </c>
      <c r="D14" s="5">
        <f t="shared" ref="D14" si="2">B14+C14</f>
        <v>472335.27</v>
      </c>
      <c r="E14" s="5">
        <v>105799.3</v>
      </c>
      <c r="F14" s="5">
        <v>105779.46</v>
      </c>
      <c r="G14" s="5">
        <f t="shared" ref="G14" si="3">D14-E14</f>
        <v>366535.97000000003</v>
      </c>
    </row>
    <row r="15" spans="1:7" x14ac:dyDescent="0.2">
      <c r="A15" s="37" t="s">
        <v>139</v>
      </c>
      <c r="B15" s="5">
        <v>1393033.31</v>
      </c>
      <c r="C15" s="5">
        <v>5230.21</v>
      </c>
      <c r="D15" s="5">
        <f t="shared" ref="D15" si="4">B15+C15</f>
        <v>1398263.52</v>
      </c>
      <c r="E15" s="5">
        <v>271660.28000000003</v>
      </c>
      <c r="F15" s="5">
        <v>271660.28000000003</v>
      </c>
      <c r="G15" s="5">
        <f t="shared" ref="G15" si="5">D15-E15</f>
        <v>1126603.24</v>
      </c>
    </row>
    <row r="16" spans="1:7" x14ac:dyDescent="0.2">
      <c r="A16" s="37" t="s">
        <v>140</v>
      </c>
      <c r="B16" s="5">
        <v>570080.16</v>
      </c>
      <c r="C16" s="5">
        <v>0</v>
      </c>
      <c r="D16" s="5">
        <f t="shared" ref="D16" si="6">B16+C16</f>
        <v>570080.16</v>
      </c>
      <c r="E16" s="5">
        <v>151871.66</v>
      </c>
      <c r="F16" s="5">
        <v>151871.66</v>
      </c>
      <c r="G16" s="5">
        <f t="shared" ref="G16" si="7">D16-E16</f>
        <v>418208.5</v>
      </c>
    </row>
    <row r="17" spans="1:7" x14ac:dyDescent="0.2">
      <c r="A17" s="37" t="s">
        <v>141</v>
      </c>
      <c r="B17" s="5">
        <v>4036005.59</v>
      </c>
      <c r="C17" s="5">
        <v>-46818.25</v>
      </c>
      <c r="D17" s="5">
        <f t="shared" ref="D17" si="8">B17+C17</f>
        <v>3989187.34</v>
      </c>
      <c r="E17" s="5">
        <v>1025466.56</v>
      </c>
      <c r="F17" s="5">
        <v>1024971.67</v>
      </c>
      <c r="G17" s="5">
        <f t="shared" ref="G17" si="9">D17-E17</f>
        <v>2963720.78</v>
      </c>
    </row>
    <row r="18" spans="1:7" x14ac:dyDescent="0.2">
      <c r="A18" s="37"/>
      <c r="B18" s="5"/>
      <c r="C18" s="5"/>
      <c r="D18" s="5"/>
      <c r="E18" s="5"/>
      <c r="F18" s="5"/>
      <c r="G18" s="5"/>
    </row>
    <row r="19" spans="1:7" x14ac:dyDescent="0.2">
      <c r="A19" s="27" t="s">
        <v>50</v>
      </c>
      <c r="B19" s="17">
        <f t="shared" ref="B19:G19" si="10">SUM(B7:B18)</f>
        <v>27354306.599999994</v>
      </c>
      <c r="C19" s="17">
        <f t="shared" si="10"/>
        <v>0</v>
      </c>
      <c r="D19" s="17">
        <f t="shared" si="10"/>
        <v>27354306.599999998</v>
      </c>
      <c r="E19" s="17">
        <f t="shared" si="10"/>
        <v>6010419.9900000002</v>
      </c>
      <c r="F19" s="17">
        <f t="shared" si="10"/>
        <v>6009798.0100000007</v>
      </c>
      <c r="G19" s="17">
        <f t="shared" si="10"/>
        <v>21343886.609999996</v>
      </c>
    </row>
    <row r="22" spans="1:7" ht="45" customHeight="1" x14ac:dyDescent="0.2">
      <c r="A22" s="43" t="s">
        <v>143</v>
      </c>
      <c r="B22" s="44"/>
      <c r="C22" s="44"/>
      <c r="D22" s="44"/>
      <c r="E22" s="44"/>
      <c r="F22" s="44"/>
      <c r="G22" s="45"/>
    </row>
    <row r="23" spans="1:7" ht="10.5" customHeight="1" x14ac:dyDescent="0.2">
      <c r="A23" s="35"/>
      <c r="B23" s="22"/>
      <c r="C23" s="22"/>
      <c r="D23" s="22"/>
      <c r="E23" s="22"/>
      <c r="F23" s="22"/>
      <c r="G23" s="23"/>
    </row>
    <row r="24" spans="1:7" x14ac:dyDescent="0.2">
      <c r="A24" s="48" t="s">
        <v>51</v>
      </c>
      <c r="B24" s="43" t="s">
        <v>57</v>
      </c>
      <c r="C24" s="44"/>
      <c r="D24" s="44"/>
      <c r="E24" s="44"/>
      <c r="F24" s="45"/>
      <c r="G24" s="46" t="s">
        <v>56</v>
      </c>
    </row>
    <row r="25" spans="1:7" ht="22.5" x14ac:dyDescent="0.2">
      <c r="A25" s="49"/>
      <c r="B25" s="3" t="s">
        <v>52</v>
      </c>
      <c r="C25" s="3" t="s">
        <v>117</v>
      </c>
      <c r="D25" s="3" t="s">
        <v>53</v>
      </c>
      <c r="E25" s="3" t="s">
        <v>54</v>
      </c>
      <c r="F25" s="3" t="s">
        <v>55</v>
      </c>
      <c r="G25" s="47"/>
    </row>
    <row r="26" spans="1:7" x14ac:dyDescent="0.2">
      <c r="A26" s="50"/>
      <c r="B26" s="24">
        <v>1</v>
      </c>
      <c r="C26" s="24">
        <v>2</v>
      </c>
      <c r="D26" s="24" t="s">
        <v>118</v>
      </c>
      <c r="E26" s="24">
        <v>4</v>
      </c>
      <c r="F26" s="24">
        <v>5</v>
      </c>
      <c r="G26" s="4" t="s">
        <v>119</v>
      </c>
    </row>
    <row r="27" spans="1:7" ht="10.5" customHeight="1" x14ac:dyDescent="0.2">
      <c r="A27" s="35"/>
      <c r="B27" s="25"/>
      <c r="C27" s="25"/>
      <c r="D27" s="25"/>
      <c r="E27" s="25"/>
      <c r="F27" s="25"/>
      <c r="G27" s="25"/>
    </row>
    <row r="28" spans="1:7" x14ac:dyDescent="0.2">
      <c r="A28" s="38" t="s">
        <v>8</v>
      </c>
      <c r="B28" s="5">
        <v>0</v>
      </c>
      <c r="C28" s="5">
        <v>0</v>
      </c>
      <c r="D28" s="5">
        <f>B28+C28</f>
        <v>0</v>
      </c>
      <c r="E28" s="5">
        <v>0</v>
      </c>
      <c r="F28" s="5">
        <v>0</v>
      </c>
      <c r="G28" s="5">
        <f>D28-E28</f>
        <v>0</v>
      </c>
    </row>
    <row r="29" spans="1:7" x14ac:dyDescent="0.2">
      <c r="A29" s="38" t="s">
        <v>9</v>
      </c>
      <c r="B29" s="5">
        <v>0</v>
      </c>
      <c r="C29" s="5">
        <v>0</v>
      </c>
      <c r="D29" s="5">
        <f t="shared" ref="D29:D31" si="11">B29+C29</f>
        <v>0</v>
      </c>
      <c r="E29" s="5">
        <v>0</v>
      </c>
      <c r="F29" s="5">
        <v>0</v>
      </c>
      <c r="G29" s="5">
        <f t="shared" ref="G29:G31" si="12">D29-E29</f>
        <v>0</v>
      </c>
    </row>
    <row r="30" spans="1:7" x14ac:dyDescent="0.2">
      <c r="A30" s="38" t="s">
        <v>10</v>
      </c>
      <c r="B30" s="5">
        <v>0</v>
      </c>
      <c r="C30" s="5">
        <v>0</v>
      </c>
      <c r="D30" s="5">
        <f t="shared" si="11"/>
        <v>0</v>
      </c>
      <c r="E30" s="5">
        <v>0</v>
      </c>
      <c r="F30" s="5">
        <v>0</v>
      </c>
      <c r="G30" s="5">
        <f t="shared" si="12"/>
        <v>0</v>
      </c>
    </row>
    <row r="31" spans="1:7" x14ac:dyDescent="0.2">
      <c r="A31" s="38" t="s">
        <v>121</v>
      </c>
      <c r="B31" s="5">
        <v>0</v>
      </c>
      <c r="C31" s="5">
        <v>0</v>
      </c>
      <c r="D31" s="5">
        <f t="shared" si="11"/>
        <v>0</v>
      </c>
      <c r="E31" s="5">
        <v>0</v>
      </c>
      <c r="F31" s="5">
        <v>0</v>
      </c>
      <c r="G31" s="5">
        <f t="shared" si="12"/>
        <v>0</v>
      </c>
    </row>
    <row r="32" spans="1:7" ht="10.5" customHeight="1" x14ac:dyDescent="0.2">
      <c r="A32" s="39"/>
      <c r="B32" s="26"/>
      <c r="C32" s="26"/>
      <c r="D32" s="26"/>
      <c r="E32" s="26"/>
      <c r="F32" s="26"/>
      <c r="G32" s="28"/>
    </row>
    <row r="33" spans="1:7" x14ac:dyDescent="0.2">
      <c r="A33" s="27" t="s">
        <v>50</v>
      </c>
      <c r="B33" s="17">
        <f t="shared" ref="B33:G33" si="13">SUM(B28:B31)</f>
        <v>0</v>
      </c>
      <c r="C33" s="17">
        <f t="shared" si="13"/>
        <v>0</v>
      </c>
      <c r="D33" s="17">
        <f t="shared" si="13"/>
        <v>0</v>
      </c>
      <c r="E33" s="17">
        <f t="shared" si="13"/>
        <v>0</v>
      </c>
      <c r="F33" s="17">
        <f t="shared" si="13"/>
        <v>0</v>
      </c>
      <c r="G33" s="17">
        <f t="shared" si="13"/>
        <v>0</v>
      </c>
    </row>
    <row r="35" spans="1:7" ht="5.25" customHeight="1" x14ac:dyDescent="0.2"/>
    <row r="36" spans="1:7" ht="45" customHeight="1" x14ac:dyDescent="0.2">
      <c r="A36" s="43" t="s">
        <v>144</v>
      </c>
      <c r="B36" s="44"/>
      <c r="C36" s="44"/>
      <c r="D36" s="44"/>
      <c r="E36" s="44"/>
      <c r="F36" s="44"/>
      <c r="G36" s="45"/>
    </row>
    <row r="37" spans="1:7" x14ac:dyDescent="0.2">
      <c r="A37" s="48" t="s">
        <v>51</v>
      </c>
      <c r="B37" s="43" t="s">
        <v>57</v>
      </c>
      <c r="C37" s="44"/>
      <c r="D37" s="44"/>
      <c r="E37" s="44"/>
      <c r="F37" s="45"/>
      <c r="G37" s="46" t="s">
        <v>56</v>
      </c>
    </row>
    <row r="38" spans="1:7" ht="22.5" x14ac:dyDescent="0.2">
      <c r="A38" s="49"/>
      <c r="B38" s="3" t="s">
        <v>52</v>
      </c>
      <c r="C38" s="3" t="s">
        <v>117</v>
      </c>
      <c r="D38" s="3" t="s">
        <v>53</v>
      </c>
      <c r="E38" s="3" t="s">
        <v>54</v>
      </c>
      <c r="F38" s="3" t="s">
        <v>55</v>
      </c>
      <c r="G38" s="47"/>
    </row>
    <row r="39" spans="1:7" x14ac:dyDescent="0.2">
      <c r="A39" s="50"/>
      <c r="B39" s="4">
        <v>1</v>
      </c>
      <c r="C39" s="4">
        <v>2</v>
      </c>
      <c r="D39" s="4" t="s">
        <v>118</v>
      </c>
      <c r="E39" s="4">
        <v>4</v>
      </c>
      <c r="F39" s="4">
        <v>5</v>
      </c>
      <c r="G39" s="4" t="s">
        <v>119</v>
      </c>
    </row>
    <row r="40" spans="1:7" x14ac:dyDescent="0.2">
      <c r="A40" s="40"/>
      <c r="B40" s="30"/>
      <c r="C40" s="30"/>
      <c r="D40" s="30"/>
      <c r="E40" s="30"/>
      <c r="F40" s="30"/>
      <c r="G40" s="30"/>
    </row>
    <row r="41" spans="1:7" x14ac:dyDescent="0.2">
      <c r="A41" s="41" t="s">
        <v>12</v>
      </c>
      <c r="B41" s="5">
        <v>27354306.600000001</v>
      </c>
      <c r="C41" s="5">
        <v>0</v>
      </c>
      <c r="D41" s="5">
        <f t="shared" ref="D41:D53" si="14">B41+C41</f>
        <v>27354306.600000001</v>
      </c>
      <c r="E41" s="5">
        <v>6010419.9900000002</v>
      </c>
      <c r="F41" s="5">
        <v>6009798.0099999998</v>
      </c>
      <c r="G41" s="5">
        <f t="shared" ref="G41:G53" si="15">D41-E41</f>
        <v>21343886.609999999</v>
      </c>
    </row>
    <row r="42" spans="1:7" x14ac:dyDescent="0.2">
      <c r="A42" s="41"/>
      <c r="B42" s="5"/>
      <c r="C42" s="5"/>
      <c r="D42" s="5"/>
      <c r="E42" s="5"/>
      <c r="F42" s="5"/>
      <c r="G42" s="5"/>
    </row>
    <row r="43" spans="1:7" x14ac:dyDescent="0.2">
      <c r="A43" s="41" t="s">
        <v>11</v>
      </c>
      <c r="B43" s="5">
        <v>0</v>
      </c>
      <c r="C43" s="5">
        <v>0</v>
      </c>
      <c r="D43" s="5">
        <f t="shared" si="14"/>
        <v>0</v>
      </c>
      <c r="E43" s="5">
        <v>0</v>
      </c>
      <c r="F43" s="5">
        <v>0</v>
      </c>
      <c r="G43" s="5">
        <f t="shared" si="15"/>
        <v>0</v>
      </c>
    </row>
    <row r="44" spans="1:7" x14ac:dyDescent="0.2">
      <c r="A44" s="41"/>
      <c r="B44" s="5"/>
      <c r="C44" s="5"/>
      <c r="D44" s="5"/>
      <c r="E44" s="5"/>
      <c r="F44" s="5"/>
      <c r="G44" s="5"/>
    </row>
    <row r="45" spans="1:7" x14ac:dyDescent="0.2">
      <c r="A45" s="41" t="s">
        <v>13</v>
      </c>
      <c r="B45" s="5">
        <v>0</v>
      </c>
      <c r="C45" s="5">
        <v>0</v>
      </c>
      <c r="D45" s="5">
        <f t="shared" si="14"/>
        <v>0</v>
      </c>
      <c r="E45" s="5">
        <v>0</v>
      </c>
      <c r="F45" s="5">
        <v>0</v>
      </c>
      <c r="G45" s="5">
        <f t="shared" si="15"/>
        <v>0</v>
      </c>
    </row>
    <row r="46" spans="1:7" x14ac:dyDescent="0.2">
      <c r="A46" s="41"/>
      <c r="B46" s="5"/>
      <c r="C46" s="5"/>
      <c r="D46" s="5"/>
      <c r="E46" s="5"/>
      <c r="F46" s="5"/>
      <c r="G46" s="5"/>
    </row>
    <row r="47" spans="1:7" x14ac:dyDescent="0.2">
      <c r="A47" s="41" t="s">
        <v>25</v>
      </c>
      <c r="B47" s="5">
        <v>0</v>
      </c>
      <c r="C47" s="5">
        <v>0</v>
      </c>
      <c r="D47" s="5">
        <f t="shared" si="14"/>
        <v>0</v>
      </c>
      <c r="E47" s="5">
        <v>0</v>
      </c>
      <c r="F47" s="5">
        <v>0</v>
      </c>
      <c r="G47" s="5">
        <f t="shared" si="15"/>
        <v>0</v>
      </c>
    </row>
    <row r="48" spans="1:7" x14ac:dyDescent="0.2">
      <c r="A48" s="41"/>
      <c r="B48" s="5"/>
      <c r="C48" s="5"/>
      <c r="D48" s="5"/>
      <c r="E48" s="5"/>
      <c r="F48" s="5"/>
      <c r="G48" s="5"/>
    </row>
    <row r="49" spans="1:7" ht="11.25" customHeight="1" x14ac:dyDescent="0.2">
      <c r="A49" s="41" t="s">
        <v>26</v>
      </c>
      <c r="B49" s="5">
        <v>0</v>
      </c>
      <c r="C49" s="5">
        <v>0</v>
      </c>
      <c r="D49" s="5">
        <f t="shared" si="14"/>
        <v>0</v>
      </c>
      <c r="E49" s="5">
        <v>0</v>
      </c>
      <c r="F49" s="5">
        <v>0</v>
      </c>
      <c r="G49" s="5">
        <f t="shared" si="15"/>
        <v>0</v>
      </c>
    </row>
    <row r="50" spans="1:7" ht="11.25" customHeight="1" x14ac:dyDescent="0.2">
      <c r="A50" s="41"/>
      <c r="B50" s="5"/>
      <c r="C50" s="5"/>
      <c r="D50" s="5"/>
      <c r="E50" s="5"/>
      <c r="F50" s="5"/>
      <c r="G50" s="5"/>
    </row>
    <row r="51" spans="1:7" x14ac:dyDescent="0.2">
      <c r="A51" s="41" t="s">
        <v>128</v>
      </c>
      <c r="B51" s="5">
        <v>0</v>
      </c>
      <c r="C51" s="5">
        <v>0</v>
      </c>
      <c r="D51" s="5">
        <f t="shared" si="14"/>
        <v>0</v>
      </c>
      <c r="E51" s="5">
        <v>0</v>
      </c>
      <c r="F51" s="5">
        <v>0</v>
      </c>
      <c r="G51" s="5">
        <f t="shared" si="15"/>
        <v>0</v>
      </c>
    </row>
    <row r="52" spans="1:7" x14ac:dyDescent="0.2">
      <c r="A52" s="41"/>
      <c r="B52" s="5"/>
      <c r="C52" s="5"/>
      <c r="D52" s="5"/>
      <c r="E52" s="5"/>
      <c r="F52" s="5"/>
      <c r="G52" s="5"/>
    </row>
    <row r="53" spans="1:7" x14ac:dyDescent="0.2">
      <c r="A53" s="41" t="s">
        <v>14</v>
      </c>
      <c r="B53" s="5">
        <v>0</v>
      </c>
      <c r="C53" s="5">
        <v>0</v>
      </c>
      <c r="D53" s="5">
        <f t="shared" si="14"/>
        <v>0</v>
      </c>
      <c r="E53" s="5">
        <v>0</v>
      </c>
      <c r="F53" s="5">
        <v>0</v>
      </c>
      <c r="G53" s="5">
        <f t="shared" si="15"/>
        <v>0</v>
      </c>
    </row>
    <row r="54" spans="1:7" x14ac:dyDescent="0.2">
      <c r="A54" s="41"/>
      <c r="B54" s="5"/>
      <c r="C54" s="5"/>
      <c r="D54" s="5"/>
      <c r="E54" s="5"/>
      <c r="F54" s="5"/>
      <c r="G54" s="5"/>
    </row>
    <row r="55" spans="1:7" x14ac:dyDescent="0.2">
      <c r="A55" s="27" t="s">
        <v>50</v>
      </c>
      <c r="B55" s="17">
        <f t="shared" ref="B55:G55" si="16">SUM(B41:B53)</f>
        <v>27354306.600000001</v>
      </c>
      <c r="C55" s="17">
        <f t="shared" si="16"/>
        <v>0</v>
      </c>
      <c r="D55" s="17">
        <f t="shared" si="16"/>
        <v>27354306.600000001</v>
      </c>
      <c r="E55" s="17">
        <f t="shared" si="16"/>
        <v>6010419.9900000002</v>
      </c>
      <c r="F55" s="17">
        <f t="shared" si="16"/>
        <v>6009798.0099999998</v>
      </c>
      <c r="G55" s="17">
        <f t="shared" si="16"/>
        <v>21343886.609999999</v>
      </c>
    </row>
    <row r="57" spans="1:7" x14ac:dyDescent="0.2">
      <c r="A57" s="1" t="s">
        <v>120</v>
      </c>
    </row>
  </sheetData>
  <sheetProtection formatCells="0" formatColumns="0" formatRows="0" insertRows="0" deleteRows="0" autoFilter="0"/>
  <mergeCells count="12">
    <mergeCell ref="B3:F3"/>
    <mergeCell ref="G3:G4"/>
    <mergeCell ref="A1:G1"/>
    <mergeCell ref="A22:G22"/>
    <mergeCell ref="A3:A5"/>
    <mergeCell ref="B37:F37"/>
    <mergeCell ref="G37:G38"/>
    <mergeCell ref="B24:F24"/>
    <mergeCell ref="G24:G25"/>
    <mergeCell ref="A36:G36"/>
    <mergeCell ref="A24:A26"/>
    <mergeCell ref="A37:A39"/>
  </mergeCells>
  <printOptions horizontalCentered="1"/>
  <pageMargins left="0" right="0.9055118110236221" top="0.39370078740157483" bottom="0.39370078740157483" header="0.31496062992125984" footer="0.31496062992125984"/>
  <pageSetup scale="6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4"/>
  <sheetViews>
    <sheetView showGridLines="0" tabSelected="1" topLeftCell="A19" workbookViewId="0">
      <selection activeCell="B16" sqref="B16"/>
    </sheetView>
  </sheetViews>
  <sheetFormatPr baseColWidth="10" defaultColWidth="12" defaultRowHeight="11.25" x14ac:dyDescent="0.2"/>
  <cols>
    <col min="1" max="1" width="79" style="1" customWidth="1"/>
    <col min="2" max="7" width="18.33203125" style="1" customWidth="1"/>
    <col min="8" max="16384" width="12" style="1"/>
  </cols>
  <sheetData>
    <row r="1" spans="1:7" ht="50.1" customHeight="1" x14ac:dyDescent="0.2">
      <c r="A1" s="43" t="s">
        <v>145</v>
      </c>
      <c r="B1" s="44"/>
      <c r="C1" s="44"/>
      <c r="D1" s="44"/>
      <c r="E1" s="44"/>
      <c r="F1" s="44"/>
      <c r="G1" s="45"/>
    </row>
    <row r="2" spans="1:7" x14ac:dyDescent="0.2">
      <c r="A2" s="48" t="s">
        <v>51</v>
      </c>
      <c r="B2" s="43" t="s">
        <v>57</v>
      </c>
      <c r="C2" s="44"/>
      <c r="D2" s="44"/>
      <c r="E2" s="44"/>
      <c r="F2" s="45"/>
      <c r="G2" s="46" t="s">
        <v>56</v>
      </c>
    </row>
    <row r="3" spans="1:7" ht="24.95" customHeight="1" x14ac:dyDescent="0.2">
      <c r="A3" s="49"/>
      <c r="B3" s="3" t="s">
        <v>52</v>
      </c>
      <c r="C3" s="3" t="s">
        <v>117</v>
      </c>
      <c r="D3" s="3" t="s">
        <v>53</v>
      </c>
      <c r="E3" s="3" t="s">
        <v>54</v>
      </c>
      <c r="F3" s="3" t="s">
        <v>55</v>
      </c>
      <c r="G3" s="47"/>
    </row>
    <row r="4" spans="1:7" x14ac:dyDescent="0.2">
      <c r="A4" s="50"/>
      <c r="B4" s="4">
        <v>1</v>
      </c>
      <c r="C4" s="4">
        <v>2</v>
      </c>
      <c r="D4" s="4" t="s">
        <v>118</v>
      </c>
      <c r="E4" s="4">
        <v>4</v>
      </c>
      <c r="F4" s="4">
        <v>5</v>
      </c>
      <c r="G4" s="4" t="s">
        <v>119</v>
      </c>
    </row>
    <row r="5" spans="1:7" x14ac:dyDescent="0.2">
      <c r="A5" s="40"/>
      <c r="B5" s="30"/>
      <c r="C5" s="30"/>
      <c r="D5" s="30"/>
      <c r="E5" s="30"/>
      <c r="F5" s="30"/>
      <c r="G5" s="30"/>
    </row>
    <row r="6" spans="1:7" x14ac:dyDescent="0.2">
      <c r="A6" s="9" t="s">
        <v>15</v>
      </c>
      <c r="B6" s="14">
        <f t="shared" ref="B6:G6" si="0">SUM(B7:B14)</f>
        <v>7609266.5199999996</v>
      </c>
      <c r="C6" s="14">
        <f t="shared" si="0"/>
        <v>0</v>
      </c>
      <c r="D6" s="14">
        <f t="shared" si="0"/>
        <v>7609266.5199999996</v>
      </c>
      <c r="E6" s="14">
        <f t="shared" si="0"/>
        <v>1797787.03</v>
      </c>
      <c r="F6" s="14">
        <f t="shared" si="0"/>
        <v>1797787.03</v>
      </c>
      <c r="G6" s="14">
        <f t="shared" si="0"/>
        <v>5811479.4899999993</v>
      </c>
    </row>
    <row r="7" spans="1:7" x14ac:dyDescent="0.2">
      <c r="A7" s="42" t="s">
        <v>40</v>
      </c>
      <c r="B7" s="5">
        <v>0</v>
      </c>
      <c r="C7" s="5">
        <v>0</v>
      </c>
      <c r="D7" s="5">
        <f>B7+C7</f>
        <v>0</v>
      </c>
      <c r="E7" s="5">
        <v>0</v>
      </c>
      <c r="F7" s="5">
        <v>0</v>
      </c>
      <c r="G7" s="5">
        <f>D7-E7</f>
        <v>0</v>
      </c>
    </row>
    <row r="8" spans="1:7" x14ac:dyDescent="0.2">
      <c r="A8" s="42" t="s">
        <v>16</v>
      </c>
      <c r="B8" s="5">
        <v>0</v>
      </c>
      <c r="C8" s="5">
        <v>0</v>
      </c>
      <c r="D8" s="5">
        <f t="shared" ref="D8:D14" si="1">B8+C8</f>
        <v>0</v>
      </c>
      <c r="E8" s="5">
        <v>0</v>
      </c>
      <c r="F8" s="5">
        <v>0</v>
      </c>
      <c r="G8" s="5">
        <f t="shared" ref="G8:G14" si="2">D8-E8</f>
        <v>0</v>
      </c>
    </row>
    <row r="9" spans="1:7" x14ac:dyDescent="0.2">
      <c r="A9" s="42" t="s">
        <v>122</v>
      </c>
      <c r="B9" s="5">
        <v>0</v>
      </c>
      <c r="C9" s="5">
        <v>0</v>
      </c>
      <c r="D9" s="5">
        <f t="shared" si="1"/>
        <v>0</v>
      </c>
      <c r="E9" s="5">
        <v>0</v>
      </c>
      <c r="F9" s="5">
        <v>0</v>
      </c>
      <c r="G9" s="5">
        <f t="shared" si="2"/>
        <v>0</v>
      </c>
    </row>
    <row r="10" spans="1:7" x14ac:dyDescent="0.2">
      <c r="A10" s="42" t="s">
        <v>3</v>
      </c>
      <c r="B10" s="5">
        <v>0</v>
      </c>
      <c r="C10" s="5">
        <v>0</v>
      </c>
      <c r="D10" s="5">
        <f t="shared" si="1"/>
        <v>0</v>
      </c>
      <c r="E10" s="5">
        <v>0</v>
      </c>
      <c r="F10" s="5">
        <v>0</v>
      </c>
      <c r="G10" s="5">
        <f t="shared" si="2"/>
        <v>0</v>
      </c>
    </row>
    <row r="11" spans="1:7" x14ac:dyDescent="0.2">
      <c r="A11" s="42" t="s">
        <v>22</v>
      </c>
      <c r="B11" s="5">
        <v>7609266.5199999996</v>
      </c>
      <c r="C11" s="5">
        <v>0</v>
      </c>
      <c r="D11" s="5">
        <f t="shared" si="1"/>
        <v>7609266.5199999996</v>
      </c>
      <c r="E11" s="5">
        <v>1797787.03</v>
      </c>
      <c r="F11" s="5">
        <v>1797787.03</v>
      </c>
      <c r="G11" s="5">
        <f t="shared" si="2"/>
        <v>5811479.4899999993</v>
      </c>
    </row>
    <row r="12" spans="1:7" x14ac:dyDescent="0.2">
      <c r="A12" s="42" t="s">
        <v>17</v>
      </c>
      <c r="B12" s="5">
        <v>0</v>
      </c>
      <c r="C12" s="5">
        <v>0</v>
      </c>
      <c r="D12" s="5">
        <f t="shared" si="1"/>
        <v>0</v>
      </c>
      <c r="E12" s="5">
        <v>0</v>
      </c>
      <c r="F12" s="5">
        <v>0</v>
      </c>
      <c r="G12" s="5">
        <f t="shared" si="2"/>
        <v>0</v>
      </c>
    </row>
    <row r="13" spans="1:7" x14ac:dyDescent="0.2">
      <c r="A13" s="42" t="s">
        <v>41</v>
      </c>
      <c r="B13" s="5">
        <v>0</v>
      </c>
      <c r="C13" s="5">
        <v>0</v>
      </c>
      <c r="D13" s="5">
        <f t="shared" si="1"/>
        <v>0</v>
      </c>
      <c r="E13" s="5">
        <v>0</v>
      </c>
      <c r="F13" s="5">
        <v>0</v>
      </c>
      <c r="G13" s="5">
        <f t="shared" si="2"/>
        <v>0</v>
      </c>
    </row>
    <row r="14" spans="1:7" x14ac:dyDescent="0.2">
      <c r="A14" s="42" t="s">
        <v>18</v>
      </c>
      <c r="B14" s="5">
        <v>0</v>
      </c>
      <c r="C14" s="5">
        <v>0</v>
      </c>
      <c r="D14" s="5">
        <f t="shared" si="1"/>
        <v>0</v>
      </c>
      <c r="E14" s="5">
        <v>0</v>
      </c>
      <c r="F14" s="5">
        <v>0</v>
      </c>
      <c r="G14" s="5">
        <f t="shared" si="2"/>
        <v>0</v>
      </c>
    </row>
    <row r="15" spans="1:7" x14ac:dyDescent="0.2">
      <c r="A15" s="42"/>
      <c r="B15" s="5"/>
      <c r="C15" s="5"/>
      <c r="D15" s="5"/>
      <c r="E15" s="5"/>
      <c r="F15" s="5"/>
      <c r="G15" s="5"/>
    </row>
    <row r="16" spans="1:7" x14ac:dyDescent="0.2">
      <c r="A16" s="9" t="s">
        <v>19</v>
      </c>
      <c r="B16" s="14">
        <f t="shared" ref="B16:G16" si="3">SUM(B17:B23)</f>
        <v>19745040.079999998</v>
      </c>
      <c r="C16" s="14">
        <f t="shared" si="3"/>
        <v>0</v>
      </c>
      <c r="D16" s="14">
        <f t="shared" si="3"/>
        <v>19745040.079999998</v>
      </c>
      <c r="E16" s="14">
        <f t="shared" si="3"/>
        <v>4212632.96</v>
      </c>
      <c r="F16" s="14">
        <f t="shared" si="3"/>
        <v>4212010.9799999995</v>
      </c>
      <c r="G16" s="14">
        <f t="shared" si="3"/>
        <v>15532407.119999999</v>
      </c>
    </row>
    <row r="17" spans="1:7" x14ac:dyDescent="0.2">
      <c r="A17" s="42" t="s">
        <v>42</v>
      </c>
      <c r="B17" s="5">
        <v>0</v>
      </c>
      <c r="C17" s="5">
        <v>0</v>
      </c>
      <c r="D17" s="5">
        <f>B17+C17</f>
        <v>0</v>
      </c>
      <c r="E17" s="5">
        <v>0</v>
      </c>
      <c r="F17" s="5">
        <v>0</v>
      </c>
      <c r="G17" s="5">
        <f t="shared" ref="G17:G23" si="4">D17-E17</f>
        <v>0</v>
      </c>
    </row>
    <row r="18" spans="1:7" x14ac:dyDescent="0.2">
      <c r="A18" s="42" t="s">
        <v>27</v>
      </c>
      <c r="B18" s="5">
        <v>776324.45</v>
      </c>
      <c r="C18" s="5">
        <v>0</v>
      </c>
      <c r="D18" s="5">
        <f t="shared" ref="D18:D23" si="5">B18+C18</f>
        <v>776324.45</v>
      </c>
      <c r="E18" s="5">
        <v>186732.4</v>
      </c>
      <c r="F18" s="5">
        <v>186732.4</v>
      </c>
      <c r="G18" s="5">
        <f t="shared" si="4"/>
        <v>589592.04999999993</v>
      </c>
    </row>
    <row r="19" spans="1:7" x14ac:dyDescent="0.2">
      <c r="A19" s="42" t="s">
        <v>20</v>
      </c>
      <c r="B19" s="5">
        <v>0</v>
      </c>
      <c r="C19" s="5">
        <v>0</v>
      </c>
      <c r="D19" s="5">
        <f t="shared" si="5"/>
        <v>0</v>
      </c>
      <c r="E19" s="5">
        <v>0</v>
      </c>
      <c r="F19" s="5">
        <v>0</v>
      </c>
      <c r="G19" s="5">
        <f t="shared" si="4"/>
        <v>0</v>
      </c>
    </row>
    <row r="20" spans="1:7" x14ac:dyDescent="0.2">
      <c r="A20" s="42" t="s">
        <v>43</v>
      </c>
      <c r="B20" s="5">
        <v>0</v>
      </c>
      <c r="C20" s="5">
        <v>0</v>
      </c>
      <c r="D20" s="5">
        <f t="shared" si="5"/>
        <v>0</v>
      </c>
      <c r="E20" s="5">
        <v>0</v>
      </c>
      <c r="F20" s="5">
        <v>0</v>
      </c>
      <c r="G20" s="5">
        <f t="shared" si="4"/>
        <v>0</v>
      </c>
    </row>
    <row r="21" spans="1:7" x14ac:dyDescent="0.2">
      <c r="A21" s="42" t="s">
        <v>44</v>
      </c>
      <c r="B21" s="5">
        <v>0</v>
      </c>
      <c r="C21" s="5">
        <v>0</v>
      </c>
      <c r="D21" s="5">
        <f t="shared" si="5"/>
        <v>0</v>
      </c>
      <c r="E21" s="5">
        <v>0</v>
      </c>
      <c r="F21" s="5">
        <v>0</v>
      </c>
      <c r="G21" s="5">
        <f t="shared" si="4"/>
        <v>0</v>
      </c>
    </row>
    <row r="22" spans="1:7" x14ac:dyDescent="0.2">
      <c r="A22" s="42" t="s">
        <v>45</v>
      </c>
      <c r="B22" s="5">
        <v>2048615.02</v>
      </c>
      <c r="C22" s="5">
        <v>-11753.11</v>
      </c>
      <c r="D22" s="5">
        <f t="shared" si="5"/>
        <v>2036861.91</v>
      </c>
      <c r="E22" s="5">
        <v>513099.05</v>
      </c>
      <c r="F22" s="5">
        <v>513099.05</v>
      </c>
      <c r="G22" s="5">
        <f t="shared" si="4"/>
        <v>1523762.8599999999</v>
      </c>
    </row>
    <row r="23" spans="1:7" x14ac:dyDescent="0.2">
      <c r="A23" s="42" t="s">
        <v>4</v>
      </c>
      <c r="B23" s="5">
        <v>16920100.609999999</v>
      </c>
      <c r="C23" s="5">
        <v>11753.11</v>
      </c>
      <c r="D23" s="5">
        <f t="shared" si="5"/>
        <v>16931853.719999999</v>
      </c>
      <c r="E23" s="5">
        <v>3512801.51</v>
      </c>
      <c r="F23" s="5">
        <v>3512179.53</v>
      </c>
      <c r="G23" s="5">
        <f t="shared" si="4"/>
        <v>13419052.209999999</v>
      </c>
    </row>
    <row r="24" spans="1:7" x14ac:dyDescent="0.2">
      <c r="A24" s="42"/>
      <c r="B24" s="5"/>
      <c r="C24" s="5"/>
      <c r="D24" s="5"/>
      <c r="E24" s="5"/>
      <c r="F24" s="5"/>
      <c r="G24" s="5"/>
    </row>
    <row r="25" spans="1:7" x14ac:dyDescent="0.2">
      <c r="A25" s="9" t="s">
        <v>46</v>
      </c>
      <c r="B25" s="14">
        <f t="shared" ref="B25:G25" si="6">SUM(B26:B34)</f>
        <v>0</v>
      </c>
      <c r="C25" s="14">
        <f t="shared" si="6"/>
        <v>0</v>
      </c>
      <c r="D25" s="14">
        <f t="shared" si="6"/>
        <v>0</v>
      </c>
      <c r="E25" s="14">
        <f t="shared" si="6"/>
        <v>0</v>
      </c>
      <c r="F25" s="14">
        <f t="shared" si="6"/>
        <v>0</v>
      </c>
      <c r="G25" s="14">
        <f t="shared" si="6"/>
        <v>0</v>
      </c>
    </row>
    <row r="26" spans="1:7" x14ac:dyDescent="0.2">
      <c r="A26" s="42" t="s">
        <v>28</v>
      </c>
      <c r="B26" s="5">
        <v>0</v>
      </c>
      <c r="C26" s="5">
        <v>0</v>
      </c>
      <c r="D26" s="5">
        <f>B26+C26</f>
        <v>0</v>
      </c>
      <c r="E26" s="5">
        <v>0</v>
      </c>
      <c r="F26" s="5">
        <v>0</v>
      </c>
      <c r="G26" s="5">
        <f t="shared" ref="G26:G34" si="7">D26-E26</f>
        <v>0</v>
      </c>
    </row>
    <row r="27" spans="1:7" x14ac:dyDescent="0.2">
      <c r="A27" s="42" t="s">
        <v>23</v>
      </c>
      <c r="B27" s="5">
        <v>0</v>
      </c>
      <c r="C27" s="5">
        <v>0</v>
      </c>
      <c r="D27" s="5">
        <f t="shared" ref="D27:D34" si="8">B27+C27</f>
        <v>0</v>
      </c>
      <c r="E27" s="5">
        <v>0</v>
      </c>
      <c r="F27" s="5">
        <v>0</v>
      </c>
      <c r="G27" s="5">
        <f t="shared" si="7"/>
        <v>0</v>
      </c>
    </row>
    <row r="28" spans="1:7" x14ac:dyDescent="0.2">
      <c r="A28" s="42" t="s">
        <v>29</v>
      </c>
      <c r="B28" s="5">
        <v>0</v>
      </c>
      <c r="C28" s="5">
        <v>0</v>
      </c>
      <c r="D28" s="5">
        <f t="shared" si="8"/>
        <v>0</v>
      </c>
      <c r="E28" s="5">
        <v>0</v>
      </c>
      <c r="F28" s="5">
        <v>0</v>
      </c>
      <c r="G28" s="5">
        <f t="shared" si="7"/>
        <v>0</v>
      </c>
    </row>
    <row r="29" spans="1:7" x14ac:dyDescent="0.2">
      <c r="A29" s="42" t="s">
        <v>47</v>
      </c>
      <c r="B29" s="5">
        <v>0</v>
      </c>
      <c r="C29" s="5">
        <v>0</v>
      </c>
      <c r="D29" s="5">
        <f t="shared" si="8"/>
        <v>0</v>
      </c>
      <c r="E29" s="5">
        <v>0</v>
      </c>
      <c r="F29" s="5">
        <v>0</v>
      </c>
      <c r="G29" s="5">
        <f t="shared" si="7"/>
        <v>0</v>
      </c>
    </row>
    <row r="30" spans="1:7" x14ac:dyDescent="0.2">
      <c r="A30" s="42" t="s">
        <v>21</v>
      </c>
      <c r="B30" s="5">
        <v>0</v>
      </c>
      <c r="C30" s="5">
        <v>0</v>
      </c>
      <c r="D30" s="5">
        <f t="shared" si="8"/>
        <v>0</v>
      </c>
      <c r="E30" s="5">
        <v>0</v>
      </c>
      <c r="F30" s="5">
        <v>0</v>
      </c>
      <c r="G30" s="5">
        <f t="shared" si="7"/>
        <v>0</v>
      </c>
    </row>
    <row r="31" spans="1:7" x14ac:dyDescent="0.2">
      <c r="A31" s="42" t="s">
        <v>5</v>
      </c>
      <c r="B31" s="5">
        <v>0</v>
      </c>
      <c r="C31" s="5">
        <v>0</v>
      </c>
      <c r="D31" s="5">
        <f t="shared" si="8"/>
        <v>0</v>
      </c>
      <c r="E31" s="5">
        <v>0</v>
      </c>
      <c r="F31" s="5">
        <v>0</v>
      </c>
      <c r="G31" s="5">
        <f t="shared" si="7"/>
        <v>0</v>
      </c>
    </row>
    <row r="32" spans="1:7" x14ac:dyDescent="0.2">
      <c r="A32" s="42" t="s">
        <v>6</v>
      </c>
      <c r="B32" s="5">
        <v>0</v>
      </c>
      <c r="C32" s="5">
        <v>0</v>
      </c>
      <c r="D32" s="5">
        <f t="shared" si="8"/>
        <v>0</v>
      </c>
      <c r="E32" s="5">
        <v>0</v>
      </c>
      <c r="F32" s="5">
        <v>0</v>
      </c>
      <c r="G32" s="5">
        <f t="shared" si="7"/>
        <v>0</v>
      </c>
    </row>
    <row r="33" spans="1:7" x14ac:dyDescent="0.2">
      <c r="A33" s="42" t="s">
        <v>48</v>
      </c>
      <c r="B33" s="5">
        <v>0</v>
      </c>
      <c r="C33" s="5">
        <v>0</v>
      </c>
      <c r="D33" s="5">
        <f t="shared" si="8"/>
        <v>0</v>
      </c>
      <c r="E33" s="5">
        <v>0</v>
      </c>
      <c r="F33" s="5">
        <v>0</v>
      </c>
      <c r="G33" s="5">
        <f t="shared" si="7"/>
        <v>0</v>
      </c>
    </row>
    <row r="34" spans="1:7" x14ac:dyDescent="0.2">
      <c r="A34" s="42" t="s">
        <v>30</v>
      </c>
      <c r="B34" s="5">
        <v>0</v>
      </c>
      <c r="C34" s="5">
        <v>0</v>
      </c>
      <c r="D34" s="5">
        <f t="shared" si="8"/>
        <v>0</v>
      </c>
      <c r="E34" s="5">
        <v>0</v>
      </c>
      <c r="F34" s="5">
        <v>0</v>
      </c>
      <c r="G34" s="5">
        <f t="shared" si="7"/>
        <v>0</v>
      </c>
    </row>
    <row r="35" spans="1:7" x14ac:dyDescent="0.2">
      <c r="A35" s="42"/>
      <c r="B35" s="5"/>
      <c r="C35" s="5"/>
      <c r="D35" s="5"/>
      <c r="E35" s="5"/>
      <c r="F35" s="5"/>
      <c r="G35" s="5"/>
    </row>
    <row r="36" spans="1:7" x14ac:dyDescent="0.2">
      <c r="A36" s="9" t="s">
        <v>31</v>
      </c>
      <c r="B36" s="14">
        <f t="shared" ref="B36:G36" si="9">SUM(B37:B40)</f>
        <v>0</v>
      </c>
      <c r="C36" s="14">
        <f t="shared" si="9"/>
        <v>0</v>
      </c>
      <c r="D36" s="14">
        <f t="shared" si="9"/>
        <v>0</v>
      </c>
      <c r="E36" s="14">
        <f t="shared" si="9"/>
        <v>0</v>
      </c>
      <c r="F36" s="14">
        <f t="shared" si="9"/>
        <v>0</v>
      </c>
      <c r="G36" s="14">
        <f t="shared" si="9"/>
        <v>0</v>
      </c>
    </row>
    <row r="37" spans="1:7" x14ac:dyDescent="0.2">
      <c r="A37" s="42" t="s">
        <v>49</v>
      </c>
      <c r="B37" s="5">
        <v>0</v>
      </c>
      <c r="C37" s="5">
        <v>0</v>
      </c>
      <c r="D37" s="5">
        <f>B37+C37</f>
        <v>0</v>
      </c>
      <c r="E37" s="5">
        <v>0</v>
      </c>
      <c r="F37" s="5">
        <v>0</v>
      </c>
      <c r="G37" s="5">
        <f t="shared" ref="G37:G40" si="10">D37-E37</f>
        <v>0</v>
      </c>
    </row>
    <row r="38" spans="1:7" ht="11.25" customHeight="1" x14ac:dyDescent="0.2">
      <c r="A38" s="42" t="s">
        <v>24</v>
      </c>
      <c r="B38" s="5">
        <v>0</v>
      </c>
      <c r="C38" s="5">
        <v>0</v>
      </c>
      <c r="D38" s="5">
        <f t="shared" ref="D38:D40" si="11">B38+C38</f>
        <v>0</v>
      </c>
      <c r="E38" s="5">
        <v>0</v>
      </c>
      <c r="F38" s="5">
        <v>0</v>
      </c>
      <c r="G38" s="5">
        <f t="shared" si="10"/>
        <v>0</v>
      </c>
    </row>
    <row r="39" spans="1:7" x14ac:dyDescent="0.2">
      <c r="A39" s="42" t="s">
        <v>32</v>
      </c>
      <c r="B39" s="5">
        <v>0</v>
      </c>
      <c r="C39" s="5">
        <v>0</v>
      </c>
      <c r="D39" s="5">
        <f t="shared" si="11"/>
        <v>0</v>
      </c>
      <c r="E39" s="5">
        <v>0</v>
      </c>
      <c r="F39" s="5">
        <v>0</v>
      </c>
      <c r="G39" s="5">
        <f t="shared" si="10"/>
        <v>0</v>
      </c>
    </row>
    <row r="40" spans="1:7" x14ac:dyDescent="0.2">
      <c r="A40" s="42" t="s">
        <v>7</v>
      </c>
      <c r="B40" s="5">
        <v>0</v>
      </c>
      <c r="C40" s="5">
        <v>0</v>
      </c>
      <c r="D40" s="5">
        <f t="shared" si="11"/>
        <v>0</v>
      </c>
      <c r="E40" s="5">
        <v>0</v>
      </c>
      <c r="F40" s="5">
        <v>0</v>
      </c>
      <c r="G40" s="5">
        <f t="shared" si="10"/>
        <v>0</v>
      </c>
    </row>
    <row r="41" spans="1:7" x14ac:dyDescent="0.2">
      <c r="A41" s="42"/>
      <c r="B41" s="5"/>
      <c r="C41" s="5"/>
      <c r="D41" s="5"/>
      <c r="E41" s="5"/>
      <c r="F41" s="5"/>
      <c r="G41" s="5"/>
    </row>
    <row r="42" spans="1:7" x14ac:dyDescent="0.2">
      <c r="A42" s="27" t="s">
        <v>50</v>
      </c>
      <c r="B42" s="17">
        <f t="shared" ref="B42:G42" si="12">SUM(B36+B25+B16+B6)</f>
        <v>27354306.599999998</v>
      </c>
      <c r="C42" s="17">
        <f t="shared" si="12"/>
        <v>0</v>
      </c>
      <c r="D42" s="17">
        <f t="shared" si="12"/>
        <v>27354306.599999998</v>
      </c>
      <c r="E42" s="17">
        <f t="shared" si="12"/>
        <v>6010419.9900000002</v>
      </c>
      <c r="F42" s="17">
        <f t="shared" si="12"/>
        <v>6009798.0099999998</v>
      </c>
      <c r="G42" s="17">
        <f t="shared" si="12"/>
        <v>21343886.609999999</v>
      </c>
    </row>
    <row r="44" spans="1:7" x14ac:dyDescent="0.2">
      <c r="A44" s="1" t="s">
        <v>120</v>
      </c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59055118110236227" right="0.70866141732283472" top="0.74803149606299213" bottom="0.74803149606299213" header="0.31496062992125984" footer="0.31496062992125984"/>
  <pageSetup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Dir.Administrativa</cp:lastModifiedBy>
  <cp:lastPrinted>2023-04-28T01:17:48Z</cp:lastPrinted>
  <dcterms:created xsi:type="dcterms:W3CDTF">2014-02-10T03:37:14Z</dcterms:created>
  <dcterms:modified xsi:type="dcterms:W3CDTF">2023-04-28T01:19:10Z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