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D6E03C3C-740B-40C3-B4EC-8C9E51257C42}" xr6:coauthVersionLast="46" xr6:coauthVersionMax="46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G53" i="6" s="1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37" i="5" s="1"/>
  <c r="D14" i="5"/>
  <c r="G10" i="8"/>
  <c r="D77" i="6" l="1"/>
  <c r="G5" i="6"/>
  <c r="G77" i="6" s="1"/>
  <c r="G37" i="5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<sst xmlns="http://schemas.openxmlformats.org/spreadsheetml/2006/main" count="201" uniqueCount="142">
  <si>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</si>
  <si>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</si>
  <si>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</si>
  <si>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</si>
  <si>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</si>
  <si>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</si>
  <si>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</si>
  <si>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</si>
  <si>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</si>
  <si>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</si>
  <si>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</si>
  <si>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</si>
  <si>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</si>
  <si>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</si>
  <si>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</si>
  <si>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</si>
  <si>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</si>
  <si>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</si>
  <si>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</si>
  <si>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</si>
  <si>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</si>
  <si>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</si>
  <si>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</si>
  <si>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</si>
  <si>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</si>
  <si>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</si>
  <si>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</si>
  <si>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</si>
  <si>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</si>
  <si>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</si>
  <si>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</si>
  <si>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</si>
  <si>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</si>
  <si>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</si>
  <si>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</si>
  <si>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</si>
  <si>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</si>
  <si>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</si>
  <si>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</si>
  <si>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</si>
  <si>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</si>
  <si>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</si>
  <si>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</si>
  <si>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</si>
  <si>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</si>
  <si>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</si>
  <si>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</si>
  <si>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</si>
  <si>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</si>
  <si>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</si>
  <si>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</si>
  <si>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</si>
  <si>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</si>
  <si>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</si>
  <si>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</si>
  <si>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</si>
  <si>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</si>
  <si>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</si>
  <si>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</si>
  <si>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</si>
  <si>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</si>
  <si>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</si>
  <si>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</si>
  <si>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</si>
  <si>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</si>
  <si>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</si>
  <si>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</si>
  <si>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</si>
  <si>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</si>
  <si>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</si>
  <si>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</si>
  <si>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</si>
  <si>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</si>
  <si>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</si>
  <si>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</si>
  <si>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</si>
  <si>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</si>
  <si>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</si>
  <si>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</si>
  <si>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</si>
  <si>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</si>
  <si>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</si>
  <si>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</si>
  <si>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</si>
  <si>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</si>
  <si>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</si>
  <si>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</si>
  <si>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</si>
  <si>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</si>
  <si>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</si>
  <si>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</si>
  <si>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</si>
  <si>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</si>
  <si>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</si>
  <si>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</si>
  <si>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</si>
  <si>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</si>
  <si>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</si>
  <si>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</si>
  <si>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</si>
  <si>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</si>
  <si>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</si>
  <si>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</si>
  <si>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</si>
  <si>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</si>
  <si>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</si>
  <si>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</si>
  <si>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</si>
  <si>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</si>
  <si>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</si>
  <si>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</si>
  <si>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</si>
  <si>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</si>
  <si>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</si>
  <si>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</si>
  <si>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</si>
  <si>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</si>
  <si>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</si>
  <si>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</si>
  <si>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</si>
  <si>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</si>
  <si>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</si>
  <si>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</si>
  <si>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</si>
  <si>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</si>
  <si>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</si>
  <si>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</si>
  <si>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</si>
  <si>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</si>
  <si>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</si>
  <si>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</si>
  <si>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</si>
  <si>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</si>
  <si>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</si>
  <si>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</si>
  <si>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Comisión Municipal del Deporte de Guanajuato
Estado Analítico del Ejercicio del Presupuesto de Egresos
Clasificación por Objeto del Gasto (Capítulo y Concepto)
Del 1 de Enero al 30 de Junio de 2023</t>
  </si>
  <si>
    <t>Comisión Municipal del Deporte de Guanajuato
Estado Analítico del Ejercicio del Presupuesto de Egresos
Clasificación Económica (por Tipo de Gasto)
Del 1 de Enero al 30 de Junio de 2023</t>
  </si>
  <si>
    <t>31120M13F020000 DESPACHO DIR DE PROG Y E</t>
  </si>
  <si>
    <t>Comisión Municipal del Deporte de Guanajuato
Estado Analítico del Ejercicio del Presupuesto de Egresos
Clasificación Administrativa
Del 1 de Enero al 30 de Junio de 2023</t>
  </si>
  <si>
    <t>Comisión Municipal del Deporte de Guanajuato
Estado Analítico del Ejercicio del Presupuesto de Egresos
Clasificación Administrativa (Poderes)
Del 1 de Enero al 30 de Junio de 2023</t>
  </si>
  <si>
    <t>Comisión Municipal del Deporte de Guanajuato
Estado Analítico del Ejercicio del Presupuesto de Egresos
Clasificación Administrativa (Sector Paraestatal)
Del 1 de Enero al 30 de Junio de 2023</t>
  </si>
  <si>
    <t>Comisión Municipal del Deporte de Guanajuato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</si>
</sst>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135</v>
      </c>
      <c r="B1" s="27"/>
      <c r="C1" s="27"/>
      <c r="D1" s="27"/>
      <c r="E1" s="27"/>
      <c r="F1" s="27"/>
      <c r="G1" s="28"/>
    </row>
    <row r="2" spans="1:8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8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8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8" t="s">
        <v>63</v>
      </c>
      <c r="B5" s="13">
        <f>SUM(B6:B12)</f>
        <v>8640002.3300000001</v>
      </c>
      <c r="C5" s="13">
        <f>SUM(C6:C12)</f>
        <v>126000</v>
      </c>
      <c r="D5" s="13">
        <f>B5+C5</f>
        <v>8766002.3300000001</v>
      </c>
      <c r="E5" s="13">
        <f>SUM(E6:E12)</f>
        <v>3822174.04</v>
      </c>
      <c r="F5" s="13">
        <f>SUM(F6:F12)</f>
        <v>2882168.3400000003</v>
      </c>
      <c r="G5" s="13">
        <f>D5-E5</f>
        <v>4943828.29</v>
      </c>
    </row>
    <row r="6" spans="1:8" x14ac:dyDescent="0.2">
      <c r="A6" s="20" t="s">
        <v>67</v>
      </c>
      <c r="B6" s="5">
        <v>3320345.52</v>
      </c>
      <c r="C6" s="5">
        <v>0</v>
      </c>
      <c r="D6" s="5">
        <f t="shared" ref="D6:D69" si="0">B6+C6</f>
        <v>3320345.52</v>
      </c>
      <c r="E6" s="5">
        <v>1719383.23</v>
      </c>
      <c r="F6" s="5">
        <v>1128280.42</v>
      </c>
      <c r="G6" s="5">
        <f t="shared" ref="G6:G69" si="1">D6-E6</f>
        <v>1600962.29</v>
      </c>
      <c r="H6" s="9">
        <v>1100</v>
      </c>
    </row>
    <row r="7" spans="1:8" x14ac:dyDescent="0.2">
      <c r="A7" s="20" t="s">
        <v>68</v>
      </c>
      <c r="B7" s="5">
        <v>329400</v>
      </c>
      <c r="C7" s="5">
        <v>126000</v>
      </c>
      <c r="D7" s="5">
        <f t="shared" si="0"/>
        <v>455400</v>
      </c>
      <c r="E7" s="5">
        <v>148975</v>
      </c>
      <c r="F7" s="5">
        <v>146883.98000000001</v>
      </c>
      <c r="G7" s="5">
        <f t="shared" si="1"/>
        <v>306425</v>
      </c>
      <c r="H7" s="9">
        <v>1200</v>
      </c>
    </row>
    <row r="8" spans="1:8" x14ac:dyDescent="0.2">
      <c r="A8" s="20" t="s">
        <v>69</v>
      </c>
      <c r="B8" s="5">
        <v>864215.19</v>
      </c>
      <c r="C8" s="5">
        <v>0</v>
      </c>
      <c r="D8" s="5">
        <f t="shared" si="0"/>
        <v>864215.19</v>
      </c>
      <c r="E8" s="5">
        <v>94767.26</v>
      </c>
      <c r="F8" s="5">
        <v>21377.360000000001</v>
      </c>
      <c r="G8" s="5">
        <f t="shared" si="1"/>
        <v>769447.92999999993</v>
      </c>
      <c r="H8" s="9">
        <v>1300</v>
      </c>
    </row>
    <row r="9" spans="1:8" x14ac:dyDescent="0.2">
      <c r="A9" s="20" t="s">
        <v>33</v>
      </c>
      <c r="B9" s="5">
        <v>2015339.29</v>
      </c>
      <c r="C9" s="5">
        <v>0</v>
      </c>
      <c r="D9" s="5">
        <f t="shared" si="0"/>
        <v>2015339.29</v>
      </c>
      <c r="E9" s="5">
        <v>808400.65</v>
      </c>
      <c r="F9" s="5">
        <v>808400.65</v>
      </c>
      <c r="G9" s="5">
        <f t="shared" si="1"/>
        <v>1206938.6400000001</v>
      </c>
      <c r="H9" s="9">
        <v>1400</v>
      </c>
    </row>
    <row r="10" spans="1:8" x14ac:dyDescent="0.2">
      <c r="A10" s="20" t="s">
        <v>70</v>
      </c>
      <c r="B10" s="5">
        <v>2110702.33</v>
      </c>
      <c r="C10" s="5">
        <v>0</v>
      </c>
      <c r="D10" s="5">
        <f t="shared" si="0"/>
        <v>2110702.33</v>
      </c>
      <c r="E10" s="5">
        <v>1050647.8999999999</v>
      </c>
      <c r="F10" s="5">
        <v>777225.93</v>
      </c>
      <c r="G10" s="5">
        <f t="shared" si="1"/>
        <v>1060054.4300000002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129</v>
      </c>
      <c r="B13" s="14">
        <f>SUM(B14:B22)</f>
        <v>1339224</v>
      </c>
      <c r="C13" s="14">
        <f>SUM(C14:C22)</f>
        <v>0</v>
      </c>
      <c r="D13" s="14">
        <f t="shared" si="0"/>
        <v>1339224</v>
      </c>
      <c r="E13" s="14">
        <f>SUM(E14:E22)</f>
        <v>686864.75</v>
      </c>
      <c r="F13" s="14">
        <f>SUM(F14:F22)</f>
        <v>686864.75</v>
      </c>
      <c r="G13" s="14">
        <f t="shared" si="1"/>
        <v>652359.25</v>
      </c>
      <c r="H13" s="19">
        <v>0</v>
      </c>
    </row>
    <row r="14" spans="1:8" x14ac:dyDescent="0.2">
      <c r="A14" s="20" t="s">
        <v>72</v>
      </c>
      <c r="B14" s="5">
        <v>184155</v>
      </c>
      <c r="C14" s="5">
        <v>0</v>
      </c>
      <c r="D14" s="5">
        <f t="shared" si="0"/>
        <v>184155</v>
      </c>
      <c r="E14" s="5">
        <v>90323.56</v>
      </c>
      <c r="F14" s="5">
        <v>90323.56</v>
      </c>
      <c r="G14" s="5">
        <f t="shared" si="1"/>
        <v>93831.44</v>
      </c>
      <c r="H14" s="9">
        <v>2100</v>
      </c>
    </row>
    <row r="15" spans="1:8" x14ac:dyDescent="0.2">
      <c r="A15" s="20" t="s">
        <v>73</v>
      </c>
      <c r="B15" s="5">
        <v>17242.5</v>
      </c>
      <c r="C15" s="5">
        <v>0</v>
      </c>
      <c r="D15" s="5">
        <f t="shared" si="0"/>
        <v>17242.5</v>
      </c>
      <c r="E15" s="5">
        <v>12247.66</v>
      </c>
      <c r="F15" s="5">
        <v>12247.66</v>
      </c>
      <c r="G15" s="5">
        <f t="shared" si="1"/>
        <v>4994.84</v>
      </c>
      <c r="H15" s="9">
        <v>2200</v>
      </c>
    </row>
    <row r="16" spans="1:8" x14ac:dyDescent="0.2">
      <c r="A16" s="20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75</v>
      </c>
      <c r="B17" s="5">
        <v>32000</v>
      </c>
      <c r="C17" s="5">
        <v>0</v>
      </c>
      <c r="D17" s="5">
        <f t="shared" si="0"/>
        <v>32000</v>
      </c>
      <c r="E17" s="5">
        <v>0</v>
      </c>
      <c r="F17" s="5">
        <v>0</v>
      </c>
      <c r="G17" s="5">
        <f t="shared" si="1"/>
        <v>32000</v>
      </c>
      <c r="H17" s="9">
        <v>2400</v>
      </c>
    </row>
    <row r="18" spans="1:8" x14ac:dyDescent="0.2">
      <c r="A18" s="20" t="s">
        <v>76</v>
      </c>
      <c r="B18" s="5">
        <v>54771.5</v>
      </c>
      <c r="C18" s="5">
        <v>0</v>
      </c>
      <c r="D18" s="5">
        <f t="shared" si="0"/>
        <v>54771.5</v>
      </c>
      <c r="E18" s="5">
        <v>32159.439999999999</v>
      </c>
      <c r="F18" s="5">
        <v>32159.439999999999</v>
      </c>
      <c r="G18" s="5">
        <f t="shared" si="1"/>
        <v>22612.06</v>
      </c>
      <c r="H18" s="9">
        <v>2500</v>
      </c>
    </row>
    <row r="19" spans="1:8" x14ac:dyDescent="0.2">
      <c r="A19" s="20" t="s">
        <v>77</v>
      </c>
      <c r="B19" s="5">
        <v>82040</v>
      </c>
      <c r="C19" s="5">
        <v>0</v>
      </c>
      <c r="D19" s="5">
        <f t="shared" si="0"/>
        <v>82040</v>
      </c>
      <c r="E19" s="5">
        <v>31278.01</v>
      </c>
      <c r="F19" s="5">
        <v>31278.01</v>
      </c>
      <c r="G19" s="5">
        <f t="shared" si="1"/>
        <v>50761.990000000005</v>
      </c>
      <c r="H19" s="9">
        <v>2600</v>
      </c>
    </row>
    <row r="20" spans="1:8" x14ac:dyDescent="0.2">
      <c r="A20" s="20" t="s">
        <v>78</v>
      </c>
      <c r="B20" s="5">
        <v>954000</v>
      </c>
      <c r="C20" s="5">
        <v>0</v>
      </c>
      <c r="D20" s="5">
        <f t="shared" si="0"/>
        <v>954000</v>
      </c>
      <c r="E20" s="5">
        <v>520831.08</v>
      </c>
      <c r="F20" s="5">
        <v>520831.08</v>
      </c>
      <c r="G20" s="5">
        <f t="shared" si="1"/>
        <v>433168.92</v>
      </c>
      <c r="H20" s="9">
        <v>2700</v>
      </c>
    </row>
    <row r="21" spans="1:8" x14ac:dyDescent="0.2">
      <c r="A21" s="20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80</v>
      </c>
      <c r="B22" s="5">
        <v>15015</v>
      </c>
      <c r="C22" s="5">
        <v>0</v>
      </c>
      <c r="D22" s="5">
        <f t="shared" si="0"/>
        <v>15015</v>
      </c>
      <c r="E22" s="5">
        <v>25</v>
      </c>
      <c r="F22" s="5">
        <v>25</v>
      </c>
      <c r="G22" s="5">
        <f t="shared" si="1"/>
        <v>14990</v>
      </c>
      <c r="H22" s="9">
        <v>2900</v>
      </c>
    </row>
    <row r="23" spans="1:8" x14ac:dyDescent="0.2">
      <c r="A23" s="18" t="s">
        <v>64</v>
      </c>
      <c r="B23" s="14">
        <f>SUM(B24:B32)</f>
        <v>2317554</v>
      </c>
      <c r="C23" s="14">
        <f>SUM(C24:C32)</f>
        <v>422258.25</v>
      </c>
      <c r="D23" s="14">
        <f t="shared" si="0"/>
        <v>2739812.25</v>
      </c>
      <c r="E23" s="14">
        <f>SUM(E24:E32)</f>
        <v>1449924.81</v>
      </c>
      <c r="F23" s="14">
        <f>SUM(F24:F32)</f>
        <v>1448996.81</v>
      </c>
      <c r="G23" s="14">
        <f t="shared" si="1"/>
        <v>1289887.44</v>
      </c>
      <c r="H23" s="19">
        <v>0</v>
      </c>
    </row>
    <row r="24" spans="1:8" x14ac:dyDescent="0.2">
      <c r="A24" s="20" t="s">
        <v>81</v>
      </c>
      <c r="B24" s="5">
        <v>502800</v>
      </c>
      <c r="C24" s="5">
        <v>0</v>
      </c>
      <c r="D24" s="5">
        <f t="shared" si="0"/>
        <v>502800</v>
      </c>
      <c r="E24" s="5">
        <v>280473.64</v>
      </c>
      <c r="F24" s="5">
        <v>280473.64</v>
      </c>
      <c r="G24" s="5">
        <f t="shared" si="1"/>
        <v>222326.36</v>
      </c>
      <c r="H24" s="9">
        <v>3100</v>
      </c>
    </row>
    <row r="25" spans="1:8" x14ac:dyDescent="0.2">
      <c r="A25" s="20" t="s">
        <v>82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9">
        <v>3200</v>
      </c>
    </row>
    <row r="26" spans="1:8" x14ac:dyDescent="0.2">
      <c r="A26" s="20" t="s">
        <v>83</v>
      </c>
      <c r="B26" s="5">
        <v>154000</v>
      </c>
      <c r="C26" s="5">
        <v>0</v>
      </c>
      <c r="D26" s="5">
        <f t="shared" si="0"/>
        <v>154000</v>
      </c>
      <c r="E26" s="5">
        <v>91385.03</v>
      </c>
      <c r="F26" s="5">
        <v>91385.03</v>
      </c>
      <c r="G26" s="5">
        <f t="shared" si="1"/>
        <v>62614.97</v>
      </c>
      <c r="H26" s="9">
        <v>3300</v>
      </c>
    </row>
    <row r="27" spans="1:8" x14ac:dyDescent="0.2">
      <c r="A27" s="20" t="s">
        <v>84</v>
      </c>
      <c r="B27" s="5">
        <v>8400</v>
      </c>
      <c r="C27" s="5">
        <v>0</v>
      </c>
      <c r="D27" s="5">
        <f t="shared" si="0"/>
        <v>8400</v>
      </c>
      <c r="E27" s="5">
        <v>2909.28</v>
      </c>
      <c r="F27" s="5">
        <v>2909.28</v>
      </c>
      <c r="G27" s="5">
        <f t="shared" si="1"/>
        <v>5490.7199999999993</v>
      </c>
      <c r="H27" s="9">
        <v>3400</v>
      </c>
    </row>
    <row r="28" spans="1:8" x14ac:dyDescent="0.2">
      <c r="A28" s="20" t="s">
        <v>85</v>
      </c>
      <c r="B28" s="5">
        <v>853114.94</v>
      </c>
      <c r="C28" s="5">
        <v>422258.25</v>
      </c>
      <c r="D28" s="5">
        <f t="shared" si="0"/>
        <v>1275373.19</v>
      </c>
      <c r="E28" s="5">
        <v>377466.06</v>
      </c>
      <c r="F28" s="5">
        <v>376538.06</v>
      </c>
      <c r="G28" s="5">
        <f t="shared" si="1"/>
        <v>897907.12999999989</v>
      </c>
      <c r="H28" s="9">
        <v>3500</v>
      </c>
    </row>
    <row r="29" spans="1:8" x14ac:dyDescent="0.2">
      <c r="A29" s="20" t="s">
        <v>86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9">
        <v>3600</v>
      </c>
    </row>
    <row r="30" spans="1:8" x14ac:dyDescent="0.2">
      <c r="A30" s="20" t="s">
        <v>87</v>
      </c>
      <c r="B30" s="5">
        <v>14040</v>
      </c>
      <c r="C30" s="5">
        <v>0</v>
      </c>
      <c r="D30" s="5">
        <f t="shared" si="0"/>
        <v>14040</v>
      </c>
      <c r="E30" s="5">
        <v>5487</v>
      </c>
      <c r="F30" s="5">
        <v>5487</v>
      </c>
      <c r="G30" s="5">
        <f t="shared" si="1"/>
        <v>8553</v>
      </c>
      <c r="H30" s="9">
        <v>3700</v>
      </c>
    </row>
    <row r="31" spans="1:8" x14ac:dyDescent="0.2">
      <c r="A31" s="20" t="s">
        <v>88</v>
      </c>
      <c r="B31" s="5">
        <v>685590</v>
      </c>
      <c r="C31" s="5">
        <v>0</v>
      </c>
      <c r="D31" s="5">
        <f t="shared" si="0"/>
        <v>685590</v>
      </c>
      <c r="E31" s="5">
        <v>654431.80000000005</v>
      </c>
      <c r="F31" s="5">
        <v>654431.80000000005</v>
      </c>
      <c r="G31" s="5">
        <f t="shared" si="1"/>
        <v>31158.199999999953</v>
      </c>
      <c r="H31" s="9">
        <v>3800</v>
      </c>
    </row>
    <row r="32" spans="1:8" x14ac:dyDescent="0.2">
      <c r="A32" s="20" t="s">
        <v>18</v>
      </c>
      <c r="B32" s="5">
        <v>99609.06</v>
      </c>
      <c r="C32" s="5">
        <v>0</v>
      </c>
      <c r="D32" s="5">
        <f t="shared" si="0"/>
        <v>99609.06</v>
      </c>
      <c r="E32" s="5">
        <v>37772</v>
      </c>
      <c r="F32" s="5">
        <v>37772</v>
      </c>
      <c r="G32" s="5">
        <f t="shared" si="1"/>
        <v>61837.06</v>
      </c>
      <c r="H32" s="9">
        <v>3900</v>
      </c>
    </row>
    <row r="33" spans="1:8" x14ac:dyDescent="0.2">
      <c r="A33" s="18" t="s">
        <v>130</v>
      </c>
      <c r="B33" s="14">
        <f>SUM(B34:B42)</f>
        <v>1048500</v>
      </c>
      <c r="C33" s="14">
        <f>SUM(C34:C42)</f>
        <v>0</v>
      </c>
      <c r="D33" s="14">
        <f t="shared" si="0"/>
        <v>1048500</v>
      </c>
      <c r="E33" s="14">
        <f>SUM(E34:E42)</f>
        <v>445530</v>
      </c>
      <c r="F33" s="14">
        <f>SUM(F34:F42)</f>
        <v>445530</v>
      </c>
      <c r="G33" s="14">
        <f t="shared" si="1"/>
        <v>602970</v>
      </c>
      <c r="H33" s="19">
        <v>0</v>
      </c>
    </row>
    <row r="34" spans="1:8" x14ac:dyDescent="0.2">
      <c r="A34" s="20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92</v>
      </c>
      <c r="B37" s="5">
        <v>1048500</v>
      </c>
      <c r="C37" s="5">
        <v>0</v>
      </c>
      <c r="D37" s="5">
        <f t="shared" si="0"/>
        <v>1048500</v>
      </c>
      <c r="E37" s="5">
        <v>445530</v>
      </c>
      <c r="F37" s="5">
        <v>445530</v>
      </c>
      <c r="G37" s="5">
        <f t="shared" si="1"/>
        <v>602970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131</v>
      </c>
      <c r="B43" s="14">
        <f>SUM(B44:B52)</f>
        <v>28000</v>
      </c>
      <c r="C43" s="14">
        <f>SUM(C44:C52)</f>
        <v>8500</v>
      </c>
      <c r="D43" s="14">
        <f t="shared" si="0"/>
        <v>36500</v>
      </c>
      <c r="E43" s="14">
        <f>SUM(E44:E52)</f>
        <v>17073</v>
      </c>
      <c r="F43" s="14">
        <f>SUM(F44:F52)</f>
        <v>17073</v>
      </c>
      <c r="G43" s="14">
        <f t="shared" si="1"/>
        <v>19427</v>
      </c>
      <c r="H43" s="19">
        <v>0</v>
      </c>
    </row>
    <row r="44" spans="1:8" x14ac:dyDescent="0.2">
      <c r="A44" s="4" t="s">
        <v>96</v>
      </c>
      <c r="B44" s="5">
        <v>28000</v>
      </c>
      <c r="C44" s="5">
        <v>8500</v>
      </c>
      <c r="D44" s="5">
        <f t="shared" si="0"/>
        <v>36500</v>
      </c>
      <c r="E44" s="5">
        <v>17073</v>
      </c>
      <c r="F44" s="5">
        <v>17073</v>
      </c>
      <c r="G44" s="5">
        <f t="shared" si="1"/>
        <v>19427</v>
      </c>
      <c r="H44" s="9">
        <v>5100</v>
      </c>
    </row>
    <row r="45" spans="1:8" x14ac:dyDescent="0.2">
      <c r="A45" s="20" t="s">
        <v>97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101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20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103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65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105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132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133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55</v>
      </c>
      <c r="B77" s="16">
        <f t="shared" ref="B77:G77" si="4">SUM(B5+B13+B23+B33+B43+B53+B57+B65+B69)</f>
        <v>13373280.33</v>
      </c>
      <c r="C77" s="16">
        <f t="shared" si="4"/>
        <v>556758.25</v>
      </c>
      <c r="D77" s="16">
        <f t="shared" si="4"/>
        <v>13930038.58</v>
      </c>
      <c r="E77" s="16">
        <f t="shared" si="4"/>
        <v>6421566.5999999996</v>
      </c>
      <c r="F77" s="16">
        <f t="shared" si="4"/>
        <v>5480632.9000000004</v>
      </c>
      <c r="G77" s="16">
        <f t="shared" si="4"/>
        <v>7508471.9800000004</v>
      </c>
    </row>
    <row r="79" spans="1:8" x14ac:dyDescent="0.2">
      <c r="A79" s="1" t="s">
        <v>125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136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6" t="s">
        <v>0</v>
      </c>
      <c r="B5" s="5">
        <v>13345280.33</v>
      </c>
      <c r="C5" s="5">
        <v>548258.25</v>
      </c>
      <c r="D5" s="5">
        <f>B5+C5</f>
        <v>13893538.58</v>
      </c>
      <c r="E5" s="5">
        <v>6404493.5999999996</v>
      </c>
      <c r="F5" s="5">
        <v>5463559.9000000004</v>
      </c>
      <c r="G5" s="5">
        <f>D5-E5</f>
        <v>7489044.9800000004</v>
      </c>
    </row>
    <row r="6" spans="1:7" x14ac:dyDescent="0.2">
      <c r="A6" s="6" t="s">
        <v>1</v>
      </c>
      <c r="B6" s="5">
        <v>28000</v>
      </c>
      <c r="C6" s="5">
        <v>8500</v>
      </c>
      <c r="D6" s="5">
        <f>B6+C6</f>
        <v>36500</v>
      </c>
      <c r="E6" s="5">
        <v>17073</v>
      </c>
      <c r="F6" s="5">
        <v>17073</v>
      </c>
      <c r="G6" s="5">
        <f>D6-E6</f>
        <v>19427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55</v>
      </c>
      <c r="B10" s="16">
        <f t="shared" ref="B10:G10" si="0">SUM(B5+B6+B7+B8+B9)</f>
        <v>13373280.33</v>
      </c>
      <c r="C10" s="16">
        <f t="shared" si="0"/>
        <v>556758.25</v>
      </c>
      <c r="D10" s="16">
        <f t="shared" si="0"/>
        <v>13930038.58</v>
      </c>
      <c r="E10" s="16">
        <f t="shared" si="0"/>
        <v>6421566.5999999996</v>
      </c>
      <c r="F10" s="16">
        <f t="shared" si="0"/>
        <v>5480632.9000000004</v>
      </c>
      <c r="G10" s="16">
        <f t="shared" si="0"/>
        <v>7508471.9800000004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138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137</v>
      </c>
      <c r="B6" s="5">
        <v>13373280.33</v>
      </c>
      <c r="C6" s="5">
        <v>556758.25</v>
      </c>
      <c r="D6" s="5">
        <f>B6+C6</f>
        <v>13930038.58</v>
      </c>
      <c r="E6" s="5">
        <v>6421566.5999999996</v>
      </c>
      <c r="F6" s="5">
        <v>5480632.9000000004</v>
      </c>
      <c r="G6" s="5">
        <f>D6-E6</f>
        <v>7508471.9800000004</v>
      </c>
    </row>
    <row r="7" spans="1:7" x14ac:dyDescent="0.2">
      <c r="A7" s="23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3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7">
        <f t="shared" ref="B14:G14" si="2">SUM(B6:B13)</f>
        <v>13373280.33</v>
      </c>
      <c r="C14" s="17">
        <f t="shared" si="2"/>
        <v>556758.25</v>
      </c>
      <c r="D14" s="17">
        <f t="shared" si="2"/>
        <v>13930038.58</v>
      </c>
      <c r="E14" s="17">
        <f t="shared" si="2"/>
        <v>6421566.5999999996</v>
      </c>
      <c r="F14" s="17">
        <f t="shared" si="2"/>
        <v>5480632.9000000004</v>
      </c>
      <c r="G14" s="17">
        <f t="shared" si="2"/>
        <v>7508471.9800000004</v>
      </c>
    </row>
    <row r="17" spans="1:7" ht="45" customHeight="1" x14ac:dyDescent="0.2">
      <c r="A17" s="29" t="s">
        <v>139</v>
      </c>
      <c r="B17" s="27"/>
      <c r="C17" s="27"/>
      <c r="D17" s="27"/>
      <c r="E17" s="27"/>
      <c r="F17" s="27"/>
      <c r="G17" s="28"/>
    </row>
    <row r="18" spans="1:7" x14ac:dyDescent="0.2">
      <c r="A18" s="32" t="s">
        <v>56</v>
      </c>
      <c r="B18" s="29" t="s">
        <v>62</v>
      </c>
      <c r="C18" s="27"/>
      <c r="D18" s="27"/>
      <c r="E18" s="27"/>
      <c r="F18" s="28"/>
      <c r="G18" s="30" t="s">
        <v>61</v>
      </c>
    </row>
    <row r="19" spans="1:7" ht="22.5" x14ac:dyDescent="0.2">
      <c r="A19" s="33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31"/>
    </row>
    <row r="20" spans="1:7" x14ac:dyDescent="0.2">
      <c r="A20" s="34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29" t="s">
        <v>140</v>
      </c>
      <c r="B28" s="27"/>
      <c r="C28" s="27"/>
      <c r="D28" s="27"/>
      <c r="E28" s="27"/>
      <c r="F28" s="27"/>
      <c r="G28" s="28"/>
    </row>
    <row r="29" spans="1:7" x14ac:dyDescent="0.2">
      <c r="A29" s="32" t="s">
        <v>56</v>
      </c>
      <c r="B29" s="29" t="s">
        <v>62</v>
      </c>
      <c r="C29" s="27"/>
      <c r="D29" s="27"/>
      <c r="E29" s="27"/>
      <c r="F29" s="28"/>
      <c r="G29" s="30" t="s">
        <v>61</v>
      </c>
    </row>
    <row r="30" spans="1:7" ht="22.5" x14ac:dyDescent="0.2">
      <c r="A30" s="33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31"/>
    </row>
    <row r="31" spans="1:7" x14ac:dyDescent="0.2">
      <c r="A31" s="34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5" t="s">
        <v>12</v>
      </c>
      <c r="B32" s="5">
        <v>13373280.33</v>
      </c>
      <c r="C32" s="5">
        <v>556758.25</v>
      </c>
      <c r="D32" s="5">
        <f t="shared" ref="D32:D38" si="6">B32+C32</f>
        <v>13930038.58</v>
      </c>
      <c r="E32" s="5">
        <v>6421566.5999999996</v>
      </c>
      <c r="F32" s="5">
        <v>5480632.9000000004</v>
      </c>
      <c r="G32" s="5">
        <f t="shared" ref="G32:G38" si="7">D32-E32</f>
        <v>7508471.9800000004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134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7">
        <f t="shared" ref="B39:G39" si="8">SUM(B32:B38)</f>
        <v>13373280.33</v>
      </c>
      <c r="C39" s="17">
        <f t="shared" si="8"/>
        <v>556758.25</v>
      </c>
      <c r="D39" s="17">
        <f t="shared" si="8"/>
        <v>13930038.58</v>
      </c>
      <c r="E39" s="17">
        <f t="shared" si="8"/>
        <v>6421566.5999999996</v>
      </c>
      <c r="F39" s="17">
        <f t="shared" si="8"/>
        <v>5480632.9000000004</v>
      </c>
      <c r="G39" s="17">
        <f t="shared" si="8"/>
        <v>7508471.9800000004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141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128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13373280.33</v>
      </c>
      <c r="C14" s="14">
        <f t="shared" si="3"/>
        <v>556758.25</v>
      </c>
      <c r="D14" s="14">
        <f t="shared" si="3"/>
        <v>13930038.58</v>
      </c>
      <c r="E14" s="14">
        <f t="shared" si="3"/>
        <v>6421566.5999999996</v>
      </c>
      <c r="F14" s="14">
        <f t="shared" si="3"/>
        <v>5480632.9000000004</v>
      </c>
      <c r="G14" s="14">
        <f t="shared" si="3"/>
        <v>7508471.9800000004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13373280.33</v>
      </c>
      <c r="C18" s="5">
        <v>556758.25</v>
      </c>
      <c r="D18" s="5">
        <f t="shared" si="5"/>
        <v>13930038.58</v>
      </c>
      <c r="E18" s="5">
        <v>6421566.5999999996</v>
      </c>
      <c r="F18" s="5">
        <v>5480632.9000000004</v>
      </c>
      <c r="G18" s="5">
        <f t="shared" si="4"/>
        <v>7508471.9800000004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55</v>
      </c>
      <c r="B37" s="17">
        <f t="shared" ref="B37:G37" si="12">SUM(B32+B22+B14+B5)</f>
        <v>13373280.33</v>
      </c>
      <c r="C37" s="17">
        <f t="shared" si="12"/>
        <v>556758.25</v>
      </c>
      <c r="D37" s="17">
        <f t="shared" si="12"/>
        <v>13930038.58</v>
      </c>
      <c r="E37" s="17">
        <f t="shared" si="12"/>
        <v>6421566.5999999996</v>
      </c>
      <c r="F37" s="17">
        <f t="shared" si="12"/>
        <v>5480632.9000000004</v>
      </c>
      <c r="G37" s="17">
        <f t="shared" si="12"/>
        <v>7508471.9800000004</v>
      </c>
    </row>
    <row r="39" spans="1:7" x14ac:dyDescent="0.2">
      <c r="A39" s="1" t="s">
        <v>125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2018-07-14T22:21:14Z</cp:lastPrinted>
  <dcterms:created xsi:type="dcterms:W3CDTF">2014-02-10T03:37:14Z</dcterms:created>
  <dcterms:modified xsi:type="dcterms:W3CDTF">2023-07-25T17:43:12Z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