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13_ncr:1_{085F4C29-FD62-4B94-A46C-7EE12221BF3B}" xr6:coauthVersionLast="46" xr6:coauthVersionMax="46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38" i="5" s="1"/>
  <c r="D15" i="5"/>
  <c r="G10" i="8"/>
  <c r="D77" i="6" l="1"/>
  <c r="G5" i="6"/>
  <c r="G77" i="6" s="1"/>
  <c r="G38" i="5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<sst xmlns="http://schemas.openxmlformats.org/spreadsheetml/2006/main" count="199" uniqueCount="141">
  <si>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</si>
  <si>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</si>
  <si>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</si>
  <si>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</si>
  <si>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</si>
  <si>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</si>
  <si>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</si>
  <si>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</si>
  <si>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</si>
  <si>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</si>
  <si>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</si>
  <si>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</si>
  <si>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</si>
  <si>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</si>
  <si>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</si>
  <si>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</si>
  <si>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</si>
  <si>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</si>
  <si>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</si>
  <si>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</si>
  <si>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</si>
  <si>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</si>
  <si>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</si>
  <si>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</si>
  <si>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</si>
  <si>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</si>
  <si>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</si>
  <si>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</si>
  <si>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</si>
  <si>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</si>
  <si>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</si>
  <si>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</si>
  <si>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</si>
  <si>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</si>
  <si>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</si>
  <si>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</si>
  <si>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</si>
  <si>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</si>
  <si>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</si>
  <si>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</si>
  <si>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</si>
  <si>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</si>
  <si>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</si>
  <si>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</si>
  <si>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</si>
  <si>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</si>
  <si>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</si>
  <si>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</si>
  <si>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</si>
  <si>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</si>
  <si>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</si>
  <si>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</si>
  <si>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</si>
  <si>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</si>
  <si>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</si>
  <si>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</si>
  <si>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</si>
  <si>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</si>
  <si>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</si>
  <si>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</si>
  <si>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</si>
  <si>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</si>
  <si>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</si>
  <si>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</si>
  <si>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</si>
  <si>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</si>
  <si>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</si>
  <si>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</si>
  <si>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</si>
  <si>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</si>
  <si>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</si>
  <si>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</si>
  <si>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</si>
  <si>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</si>
  <si>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</si>
  <si>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</si>
  <si>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</si>
  <si>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</si>
  <si>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</si>
  <si>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</si>
  <si>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</si>
  <si>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</si>
  <si>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</si>
  <si>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</si>
  <si>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</si>
  <si>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</si>
  <si>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</si>
  <si>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</si>
  <si>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</si>
  <si>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</si>
  <si>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</si>
  <si>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</si>
  <si>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</si>
  <si>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</si>
  <si>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</si>
  <si>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</si>
  <si>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</si>
  <si>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</si>
  <si>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</si>
  <si>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</si>
  <si>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</si>
  <si>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</si>
  <si>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</si>
  <si>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</si>
  <si>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</si>
  <si>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</si>
  <si>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</si>
  <si>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</si>
  <si>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</si>
  <si>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</si>
  <si>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</si>
  <si>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</si>
  <si>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</si>
  <si>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</si>
  <si>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</si>
  <si>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</si>
  <si>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</si>
  <si>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</si>
  <si>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</si>
  <si>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</si>
  <si>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</si>
  <si>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</si>
  <si>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</si>
  <si>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</si>
  <si>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</si>
  <si>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</si>
  <si>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</si>
  <si>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</si>
  <si>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</si>
  <si>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</si>
  <si>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</si>
  <si>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</si>
  <si>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</si>
  <si>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</si>
  <si>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Comisión Municipal del Deporte de Guanajuato
Estado Analítico del Ejercicio del Presupuesto de Egresos
Clasificación por Objeto del Gasto (Capítulo y Concepto)
Del 1 de Enero al 31 de Diciembre de 2023</t>
  </si>
  <si>
    <t>Comisión Municipal del Deporte de Guanajuato
Estado Analítico del Ejercicio del Presupuesto de Egresos
Clasificación Económica (por Tipo de Gasto)
Del 1 de Enero al 31 de Diciembre de 2023</t>
  </si>
  <si>
    <t>31120M13F020000 DESPACHO DIR DE PROG Y E</t>
  </si>
  <si>
    <t>Comisión Municipal del Deporte de Guanajuato
Estado Analítico del Ejercicio del Presupuesto de Egresos
Clasificación Administrativa
Del 1 de Enero al 31 de Diciembre de 2023</t>
  </si>
  <si>
    <t>Comisión Municipal del Deporte de Guanajuato
Estado Analítico del Ejercicio del Presupuesto de Egresos
Clasificación Administrativa (Poderes)
Del 1 de Enero al 31 de Diciembre de 2023</t>
  </si>
  <si>
    <t>Comisión Municipal del Deporte de Guanajuato
Estado Analítico del Ejercicio del Presupuesto de Egresos
Clasificación Administrativa (Sector Paraestatal)
Del 1 de Enero al 31 de Diciembre de 2023</t>
  </si>
  <si>
    <t>Comisión Municipal del Deporte de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</si>
</sst>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vertical="center" wrapText="1"/>
    </xf>
    <xf numFmtId="0" fontId="6" fillId="0" borderId="12" xfId="9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3" t="s">
        <v>134</v>
      </c>
      <c r="B1" s="33"/>
      <c r="C1" s="33"/>
      <c r="D1" s="33"/>
      <c r="E1" s="33"/>
      <c r="F1" s="33"/>
      <c r="G1" s="34"/>
    </row>
    <row r="2" spans="1:8" x14ac:dyDescent="0.2">
      <c r="A2" s="28"/>
      <c r="B2" s="35" t="s">
        <v>62</v>
      </c>
      <c r="C2" s="33"/>
      <c r="D2" s="33"/>
      <c r="E2" s="33"/>
      <c r="F2" s="34"/>
      <c r="G2" s="36" t="s">
        <v>61</v>
      </c>
    </row>
    <row r="3" spans="1:8" ht="24.95" customHeight="1" x14ac:dyDescent="0.2">
      <c r="A3" s="27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7"/>
    </row>
    <row r="4" spans="1:8" x14ac:dyDescent="0.2">
      <c r="A4" s="29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8640002.3300000001</v>
      </c>
      <c r="C5" s="13">
        <f>SUM(C6:C12)</f>
        <v>512764.29000000004</v>
      </c>
      <c r="D5" s="13">
        <f>B5+C5</f>
        <v>9152766.620000001</v>
      </c>
      <c r="E5" s="13">
        <f>SUM(E6:E12)</f>
        <v>9072508.6300000008</v>
      </c>
      <c r="F5" s="13">
        <f>SUM(F6:F12)</f>
        <v>7286641.5300000003</v>
      </c>
      <c r="G5" s="13">
        <f>D5-E5</f>
        <v>80257.990000000224</v>
      </c>
    </row>
    <row r="6" spans="1:8" x14ac:dyDescent="0.2">
      <c r="A6" s="20" t="s">
        <v>67</v>
      </c>
      <c r="B6" s="5">
        <v>3320345.52</v>
      </c>
      <c r="C6" s="5">
        <v>162678.22</v>
      </c>
      <c r="D6" s="5">
        <f t="shared" ref="D6:D69" si="0">B6+C6</f>
        <v>3483023.74</v>
      </c>
      <c r="E6" s="5">
        <v>3469023.74</v>
      </c>
      <c r="F6" s="5">
        <v>2894452.38</v>
      </c>
      <c r="G6" s="5">
        <f t="shared" ref="G6:G69" si="1">D6-E6</f>
        <v>14000</v>
      </c>
      <c r="H6" s="9">
        <v>1100</v>
      </c>
    </row>
    <row r="7" spans="1:8" x14ac:dyDescent="0.2">
      <c r="A7" s="20" t="s">
        <v>68</v>
      </c>
      <c r="B7" s="5">
        <v>329400</v>
      </c>
      <c r="C7" s="5">
        <v>126000</v>
      </c>
      <c r="D7" s="5">
        <f t="shared" si="0"/>
        <v>455400</v>
      </c>
      <c r="E7" s="5">
        <v>425880.71</v>
      </c>
      <c r="F7" s="5">
        <v>448715.02</v>
      </c>
      <c r="G7" s="5">
        <f t="shared" si="1"/>
        <v>29519.289999999979</v>
      </c>
      <c r="H7" s="9">
        <v>1200</v>
      </c>
    </row>
    <row r="8" spans="1:8" x14ac:dyDescent="0.2">
      <c r="A8" s="20" t="s">
        <v>69</v>
      </c>
      <c r="B8" s="5">
        <v>864215.19</v>
      </c>
      <c r="C8" s="5">
        <v>70676.649999999994</v>
      </c>
      <c r="D8" s="5">
        <f t="shared" si="0"/>
        <v>934891.84</v>
      </c>
      <c r="E8" s="5">
        <v>934891.84</v>
      </c>
      <c r="F8" s="5">
        <v>278340.93</v>
      </c>
      <c r="G8" s="5">
        <f t="shared" si="1"/>
        <v>0</v>
      </c>
      <c r="H8" s="9">
        <v>1300</v>
      </c>
    </row>
    <row r="9" spans="1:8" x14ac:dyDescent="0.2">
      <c r="A9" s="20" t="s">
        <v>33</v>
      </c>
      <c r="B9" s="5">
        <v>2015339.29</v>
      </c>
      <c r="C9" s="5">
        <v>-26553.35</v>
      </c>
      <c r="D9" s="5">
        <f t="shared" si="0"/>
        <v>1988785.94</v>
      </c>
      <c r="E9" s="5">
        <v>1988785.94</v>
      </c>
      <c r="F9" s="5">
        <v>1710148.75</v>
      </c>
      <c r="G9" s="5">
        <f t="shared" si="1"/>
        <v>0</v>
      </c>
      <c r="H9" s="9">
        <v>1400</v>
      </c>
    </row>
    <row r="10" spans="1:8" x14ac:dyDescent="0.2">
      <c r="A10" s="20" t="s">
        <v>70</v>
      </c>
      <c r="B10" s="5">
        <v>2110702.33</v>
      </c>
      <c r="C10" s="5">
        <v>179962.77</v>
      </c>
      <c r="D10" s="5">
        <f t="shared" si="0"/>
        <v>2290665.1</v>
      </c>
      <c r="E10" s="5">
        <v>2253926.3999999999</v>
      </c>
      <c r="F10" s="5">
        <v>1954984.45</v>
      </c>
      <c r="G10" s="5">
        <f t="shared" si="1"/>
        <v>36738.700000000186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128</v>
      </c>
      <c r="B13" s="14">
        <f>SUM(B14:B22)</f>
        <v>1339224</v>
      </c>
      <c r="C13" s="14">
        <f>SUM(C14:C22)</f>
        <v>0</v>
      </c>
      <c r="D13" s="14">
        <f t="shared" si="0"/>
        <v>1339224</v>
      </c>
      <c r="E13" s="14">
        <f>SUM(E14:E22)</f>
        <v>1078080.5900000001</v>
      </c>
      <c r="F13" s="14">
        <f>SUM(F14:F22)</f>
        <v>1071154.57</v>
      </c>
      <c r="G13" s="14">
        <f t="shared" si="1"/>
        <v>261143.40999999992</v>
      </c>
      <c r="H13" s="19">
        <v>0</v>
      </c>
    </row>
    <row r="14" spans="1:8" x14ac:dyDescent="0.2">
      <c r="A14" s="20" t="s">
        <v>72</v>
      </c>
      <c r="B14" s="5">
        <v>184155</v>
      </c>
      <c r="C14" s="5">
        <v>81195.45</v>
      </c>
      <c r="D14" s="5">
        <f t="shared" si="0"/>
        <v>265350.45</v>
      </c>
      <c r="E14" s="5">
        <v>265350.45</v>
      </c>
      <c r="F14" s="5">
        <v>265350.45</v>
      </c>
      <c r="G14" s="5">
        <f t="shared" si="1"/>
        <v>0</v>
      </c>
      <c r="H14" s="9">
        <v>2100</v>
      </c>
    </row>
    <row r="15" spans="1:8" x14ac:dyDescent="0.2">
      <c r="A15" s="20" t="s">
        <v>73</v>
      </c>
      <c r="B15" s="5">
        <v>17242.5</v>
      </c>
      <c r="C15" s="5">
        <v>0</v>
      </c>
      <c r="D15" s="5">
        <f t="shared" si="0"/>
        <v>17242.5</v>
      </c>
      <c r="E15" s="5">
        <v>16832.759999999998</v>
      </c>
      <c r="F15" s="5">
        <v>16832.759999999998</v>
      </c>
      <c r="G15" s="5">
        <f t="shared" si="1"/>
        <v>409.7400000000016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32000</v>
      </c>
      <c r="C17" s="5">
        <v>0</v>
      </c>
      <c r="D17" s="5">
        <f t="shared" si="0"/>
        <v>32000</v>
      </c>
      <c r="E17" s="5">
        <v>3400</v>
      </c>
      <c r="F17" s="5">
        <v>3400</v>
      </c>
      <c r="G17" s="5">
        <f t="shared" si="1"/>
        <v>28600</v>
      </c>
      <c r="H17" s="9">
        <v>2400</v>
      </c>
    </row>
    <row r="18" spans="1:8" x14ac:dyDescent="0.2">
      <c r="A18" s="20" t="s">
        <v>76</v>
      </c>
      <c r="B18" s="5">
        <v>54771.5</v>
      </c>
      <c r="C18" s="5">
        <v>-16618.099999999999</v>
      </c>
      <c r="D18" s="5">
        <f t="shared" si="0"/>
        <v>38153.4</v>
      </c>
      <c r="E18" s="5">
        <v>38153.4</v>
      </c>
      <c r="F18" s="5">
        <v>38153.4</v>
      </c>
      <c r="G18" s="5">
        <f t="shared" si="1"/>
        <v>0</v>
      </c>
      <c r="H18" s="9">
        <v>2500</v>
      </c>
    </row>
    <row r="19" spans="1:8" x14ac:dyDescent="0.2">
      <c r="A19" s="20" t="s">
        <v>77</v>
      </c>
      <c r="B19" s="5">
        <v>82040</v>
      </c>
      <c r="C19" s="5">
        <v>0</v>
      </c>
      <c r="D19" s="5">
        <f t="shared" si="0"/>
        <v>82040</v>
      </c>
      <c r="E19" s="5">
        <v>76036.570000000007</v>
      </c>
      <c r="F19" s="5">
        <v>69110.55</v>
      </c>
      <c r="G19" s="5">
        <f t="shared" si="1"/>
        <v>6003.429999999993</v>
      </c>
      <c r="H19" s="9">
        <v>2600</v>
      </c>
    </row>
    <row r="20" spans="1:8" x14ac:dyDescent="0.2">
      <c r="A20" s="20" t="s">
        <v>78</v>
      </c>
      <c r="B20" s="5">
        <v>954000</v>
      </c>
      <c r="C20" s="5">
        <v>-64577.35</v>
      </c>
      <c r="D20" s="5">
        <f t="shared" si="0"/>
        <v>889422.65</v>
      </c>
      <c r="E20" s="5">
        <v>670520.16</v>
      </c>
      <c r="F20" s="5">
        <v>670520.16</v>
      </c>
      <c r="G20" s="5">
        <f t="shared" si="1"/>
        <v>218902.49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15015</v>
      </c>
      <c r="C22" s="5">
        <v>0</v>
      </c>
      <c r="D22" s="5">
        <f t="shared" si="0"/>
        <v>15015</v>
      </c>
      <c r="E22" s="5">
        <v>7787.25</v>
      </c>
      <c r="F22" s="5">
        <v>7787.25</v>
      </c>
      <c r="G22" s="5">
        <f t="shared" si="1"/>
        <v>7227.75</v>
      </c>
      <c r="H22" s="9">
        <v>2900</v>
      </c>
    </row>
    <row r="23" spans="1:8" x14ac:dyDescent="0.2">
      <c r="A23" s="18" t="s">
        <v>64</v>
      </c>
      <c r="B23" s="14">
        <f>SUM(B24:B32)</f>
        <v>2317554</v>
      </c>
      <c r="C23" s="14">
        <f>SUM(C24:C32)</f>
        <v>2168419.83</v>
      </c>
      <c r="D23" s="14">
        <f t="shared" si="0"/>
        <v>4485973.83</v>
      </c>
      <c r="E23" s="14">
        <f>SUM(E24:E32)</f>
        <v>4429895.0999999996</v>
      </c>
      <c r="F23" s="14">
        <f>SUM(F24:F32)</f>
        <v>4385063.7</v>
      </c>
      <c r="G23" s="14">
        <f t="shared" si="1"/>
        <v>56078.730000000447</v>
      </c>
      <c r="H23" s="19">
        <v>0</v>
      </c>
    </row>
    <row r="24" spans="1:8" x14ac:dyDescent="0.2">
      <c r="A24" s="20" t="s">
        <v>81</v>
      </c>
      <c r="B24" s="5">
        <v>502800</v>
      </c>
      <c r="C24" s="5">
        <v>131105</v>
      </c>
      <c r="D24" s="5">
        <f t="shared" si="0"/>
        <v>633905</v>
      </c>
      <c r="E24" s="5">
        <v>632248.64</v>
      </c>
      <c r="F24" s="5">
        <v>603450.64</v>
      </c>
      <c r="G24" s="5">
        <f t="shared" si="1"/>
        <v>1656.359999999986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154000</v>
      </c>
      <c r="C26" s="5">
        <v>-5306.49</v>
      </c>
      <c r="D26" s="5">
        <f t="shared" si="0"/>
        <v>148693.51</v>
      </c>
      <c r="E26" s="5">
        <v>148512.71</v>
      </c>
      <c r="F26" s="5">
        <v>148512.71</v>
      </c>
      <c r="G26" s="5">
        <f t="shared" si="1"/>
        <v>180.80000000001746</v>
      </c>
      <c r="H26" s="9">
        <v>3300</v>
      </c>
    </row>
    <row r="27" spans="1:8" x14ac:dyDescent="0.2">
      <c r="A27" s="20" t="s">
        <v>84</v>
      </c>
      <c r="B27" s="5">
        <v>8400</v>
      </c>
      <c r="C27" s="5">
        <v>0</v>
      </c>
      <c r="D27" s="5">
        <f t="shared" si="0"/>
        <v>8400</v>
      </c>
      <c r="E27" s="5">
        <v>6625.86</v>
      </c>
      <c r="F27" s="5">
        <v>5879.46</v>
      </c>
      <c r="G27" s="5">
        <f t="shared" si="1"/>
        <v>1774.1400000000003</v>
      </c>
      <c r="H27" s="9">
        <v>3400</v>
      </c>
    </row>
    <row r="28" spans="1:8" x14ac:dyDescent="0.2">
      <c r="A28" s="20" t="s">
        <v>85</v>
      </c>
      <c r="B28" s="5">
        <v>853114.94</v>
      </c>
      <c r="C28" s="5">
        <v>1240819.03</v>
      </c>
      <c r="D28" s="5">
        <f t="shared" si="0"/>
        <v>2093933.97</v>
      </c>
      <c r="E28" s="5">
        <v>2077273.35</v>
      </c>
      <c r="F28" s="5">
        <v>2076345.35</v>
      </c>
      <c r="G28" s="5">
        <f t="shared" si="1"/>
        <v>16660.619999999879</v>
      </c>
      <c r="H28" s="9">
        <v>3500</v>
      </c>
    </row>
    <row r="29" spans="1:8" x14ac:dyDescent="0.2">
      <c r="A29" s="20" t="s">
        <v>86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9">
        <v>3600</v>
      </c>
    </row>
    <row r="30" spans="1:8" x14ac:dyDescent="0.2">
      <c r="A30" s="20" t="s">
        <v>87</v>
      </c>
      <c r="B30" s="5">
        <v>14040</v>
      </c>
      <c r="C30" s="5">
        <v>56260</v>
      </c>
      <c r="D30" s="5">
        <f t="shared" si="0"/>
        <v>70300</v>
      </c>
      <c r="E30" s="5">
        <v>69187</v>
      </c>
      <c r="F30" s="5">
        <v>80637</v>
      </c>
      <c r="G30" s="5">
        <f t="shared" si="1"/>
        <v>1113</v>
      </c>
      <c r="H30" s="9">
        <v>3700</v>
      </c>
    </row>
    <row r="31" spans="1:8" x14ac:dyDescent="0.2">
      <c r="A31" s="20" t="s">
        <v>88</v>
      </c>
      <c r="B31" s="5">
        <v>685590</v>
      </c>
      <c r="C31" s="5">
        <v>706016.33</v>
      </c>
      <c r="D31" s="5">
        <f t="shared" si="0"/>
        <v>1391606.33</v>
      </c>
      <c r="E31" s="5">
        <v>1356912.54</v>
      </c>
      <c r="F31" s="5">
        <v>1361703.54</v>
      </c>
      <c r="G31" s="5">
        <f t="shared" si="1"/>
        <v>34693.790000000037</v>
      </c>
      <c r="H31" s="9">
        <v>3800</v>
      </c>
    </row>
    <row r="32" spans="1:8" x14ac:dyDescent="0.2">
      <c r="A32" s="20" t="s">
        <v>18</v>
      </c>
      <c r="B32" s="5">
        <v>99609.06</v>
      </c>
      <c r="C32" s="5">
        <v>39525.96</v>
      </c>
      <c r="D32" s="5">
        <f t="shared" si="0"/>
        <v>139135.01999999999</v>
      </c>
      <c r="E32" s="5">
        <v>139135</v>
      </c>
      <c r="F32" s="5">
        <v>108535</v>
      </c>
      <c r="G32" s="5">
        <f t="shared" si="1"/>
        <v>1.9999999989522621E-2</v>
      </c>
      <c r="H32" s="9">
        <v>3900</v>
      </c>
    </row>
    <row r="33" spans="1:8" x14ac:dyDescent="0.2">
      <c r="A33" s="18" t="s">
        <v>129</v>
      </c>
      <c r="B33" s="14">
        <f>SUM(B34:B42)</f>
        <v>1048500</v>
      </c>
      <c r="C33" s="14">
        <f>SUM(C34:C42)</f>
        <v>0</v>
      </c>
      <c r="D33" s="14">
        <f t="shared" si="0"/>
        <v>1048500</v>
      </c>
      <c r="E33" s="14">
        <f>SUM(E34:E42)</f>
        <v>951354.89</v>
      </c>
      <c r="F33" s="14">
        <f>SUM(F34:F42)</f>
        <v>949854.89</v>
      </c>
      <c r="G33" s="14">
        <f t="shared" si="1"/>
        <v>97145.109999999986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1048500</v>
      </c>
      <c r="C37" s="5">
        <v>0</v>
      </c>
      <c r="D37" s="5">
        <f t="shared" si="0"/>
        <v>1048500</v>
      </c>
      <c r="E37" s="5">
        <v>951354.89</v>
      </c>
      <c r="F37" s="5">
        <v>949854.89</v>
      </c>
      <c r="G37" s="5">
        <f t="shared" si="1"/>
        <v>97145.109999999986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130</v>
      </c>
      <c r="B43" s="14">
        <f>SUM(B44:B52)</f>
        <v>28000</v>
      </c>
      <c r="C43" s="14">
        <f>SUM(C44:C52)</f>
        <v>1549195.63</v>
      </c>
      <c r="D43" s="14">
        <f t="shared" si="0"/>
        <v>1577195.63</v>
      </c>
      <c r="E43" s="14">
        <f>SUM(E44:E52)</f>
        <v>1574524.44</v>
      </c>
      <c r="F43" s="14">
        <f>SUM(F44:F52)</f>
        <v>1099876.1599999999</v>
      </c>
      <c r="G43" s="14">
        <f t="shared" si="1"/>
        <v>2671.1899999999441</v>
      </c>
      <c r="H43" s="19">
        <v>0</v>
      </c>
    </row>
    <row r="44" spans="1:8" x14ac:dyDescent="0.2">
      <c r="A44" s="4" t="s">
        <v>96</v>
      </c>
      <c r="B44" s="5">
        <v>28000</v>
      </c>
      <c r="C44" s="5">
        <v>8500</v>
      </c>
      <c r="D44" s="5">
        <f t="shared" si="0"/>
        <v>36500</v>
      </c>
      <c r="E44" s="5">
        <v>33828.879999999997</v>
      </c>
      <c r="F44" s="5">
        <v>33828.879999999997</v>
      </c>
      <c r="G44" s="5">
        <f t="shared" si="1"/>
        <v>2671.1200000000026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1540695.63</v>
      </c>
      <c r="D45" s="5">
        <f t="shared" si="0"/>
        <v>1540695.63</v>
      </c>
      <c r="E45" s="5">
        <v>1540695.56</v>
      </c>
      <c r="F45" s="5">
        <v>1066047.28</v>
      </c>
      <c r="G45" s="5">
        <f t="shared" si="1"/>
        <v>6.9999999832361937E-2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131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132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13373280.33</v>
      </c>
      <c r="C77" s="16">
        <f t="shared" si="4"/>
        <v>4230379.75</v>
      </c>
      <c r="D77" s="16">
        <f t="shared" si="4"/>
        <v>17603660.080000002</v>
      </c>
      <c r="E77" s="16">
        <f t="shared" si="4"/>
        <v>17106363.650000002</v>
      </c>
      <c r="F77" s="16">
        <f t="shared" si="4"/>
        <v>14792590.850000001</v>
      </c>
      <c r="G77" s="16">
        <f t="shared" si="4"/>
        <v>497296.43000000052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5" t="s">
        <v>135</v>
      </c>
      <c r="B1" s="33"/>
      <c r="C1" s="33"/>
      <c r="D1" s="33"/>
      <c r="E1" s="33"/>
      <c r="F1" s="33"/>
      <c r="G1" s="34"/>
    </row>
    <row r="2" spans="1:7" x14ac:dyDescent="0.2">
      <c r="A2" s="28"/>
      <c r="B2" s="35" t="s">
        <v>62</v>
      </c>
      <c r="C2" s="33"/>
      <c r="D2" s="33"/>
      <c r="E2" s="33"/>
      <c r="F2" s="34"/>
      <c r="G2" s="36" t="s">
        <v>61</v>
      </c>
    </row>
    <row r="3" spans="1:7" ht="24.95" customHeight="1" x14ac:dyDescent="0.2">
      <c r="A3" s="27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7"/>
    </row>
    <row r="4" spans="1:7" x14ac:dyDescent="0.2">
      <c r="A4" s="29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13345280.33</v>
      </c>
      <c r="C5" s="5">
        <v>2681184.12</v>
      </c>
      <c r="D5" s="5">
        <f>B5+C5</f>
        <v>16026464.449999999</v>
      </c>
      <c r="E5" s="5">
        <v>15531839.210000001</v>
      </c>
      <c r="F5" s="5">
        <v>13692714.689999999</v>
      </c>
      <c r="G5" s="5">
        <f>D5-E5</f>
        <v>494625.23999999836</v>
      </c>
    </row>
    <row r="6" spans="1:7" x14ac:dyDescent="0.2">
      <c r="A6" s="6" t="s">
        <v>1</v>
      </c>
      <c r="B6" s="5">
        <v>28000</v>
      </c>
      <c r="C6" s="5">
        <v>1549195.63</v>
      </c>
      <c r="D6" s="5">
        <f>B6+C6</f>
        <v>1577195.63</v>
      </c>
      <c r="E6" s="5">
        <v>1574524.44</v>
      </c>
      <c r="F6" s="5">
        <v>1099876.1599999999</v>
      </c>
      <c r="G6" s="5">
        <f>D6-E6</f>
        <v>2671.1899999999441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13373280.33</v>
      </c>
      <c r="C10" s="16">
        <f t="shared" si="0"/>
        <v>4230379.75</v>
      </c>
      <c r="D10" s="16">
        <f t="shared" si="0"/>
        <v>17603660.079999998</v>
      </c>
      <c r="E10" s="16">
        <f t="shared" si="0"/>
        <v>17106363.650000002</v>
      </c>
      <c r="F10" s="16">
        <f t="shared" si="0"/>
        <v>14792590.85</v>
      </c>
      <c r="G10" s="16">
        <f t="shared" si="0"/>
        <v>497296.4299999983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showGridLines="0" workbookViewId="0">
      <selection activeCell="A31" sqref="A3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5" t="s">
        <v>137</v>
      </c>
      <c r="B1" s="33"/>
      <c r="C1" s="33"/>
      <c r="D1" s="33"/>
      <c r="E1" s="33"/>
      <c r="F1" s="33"/>
      <c r="G1" s="34"/>
    </row>
    <row r="2" spans="1:7" x14ac:dyDescent="0.2">
      <c r="A2" s="28"/>
      <c r="B2" s="35" t="s">
        <v>62</v>
      </c>
      <c r="C2" s="33"/>
      <c r="D2" s="33"/>
      <c r="E2" s="33"/>
      <c r="F2" s="34"/>
      <c r="G2" s="36" t="s">
        <v>61</v>
      </c>
    </row>
    <row r="3" spans="1:7" ht="24.95" customHeight="1" x14ac:dyDescent="0.2">
      <c r="A3" s="27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7"/>
    </row>
    <row r="4" spans="1:7" x14ac:dyDescent="0.2">
      <c r="A4" s="29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136</v>
      </c>
      <c r="B6" s="5">
        <v>13373280.33</v>
      </c>
      <c r="C6" s="5">
        <v>4230379.75</v>
      </c>
      <c r="D6" s="5">
        <f>B6+C6</f>
        <v>17603660.079999998</v>
      </c>
      <c r="E6" s="5">
        <v>17106363.649999999</v>
      </c>
      <c r="F6" s="5">
        <v>14792590.85</v>
      </c>
      <c r="G6" s="5">
        <f>D6-E6</f>
        <v>497296.4299999997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126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13373280.33</v>
      </c>
      <c r="C14" s="17">
        <f t="shared" si="2"/>
        <v>4230379.75</v>
      </c>
      <c r="D14" s="17">
        <f t="shared" si="2"/>
        <v>17603660.079999998</v>
      </c>
      <c r="E14" s="17">
        <f t="shared" si="2"/>
        <v>17106363.649999999</v>
      </c>
      <c r="F14" s="17">
        <f t="shared" si="2"/>
        <v>14792590.85</v>
      </c>
      <c r="G14" s="17">
        <f t="shared" si="2"/>
        <v>497296.4299999997</v>
      </c>
    </row>
    <row r="17" spans="1:7" ht="45" customHeight="1" x14ac:dyDescent="0.2">
      <c r="A17" s="35" t="s">
        <v>138</v>
      </c>
      <c r="B17" s="33"/>
      <c r="C17" s="33"/>
      <c r="D17" s="33"/>
      <c r="E17" s="33"/>
      <c r="F17" s="33"/>
      <c r="G17" s="34"/>
    </row>
    <row r="18" spans="1:7" x14ac:dyDescent="0.2">
      <c r="A18" s="28"/>
      <c r="B18" s="35" t="s">
        <v>62</v>
      </c>
      <c r="C18" s="33"/>
      <c r="D18" s="33"/>
      <c r="E18" s="33"/>
      <c r="F18" s="34"/>
      <c r="G18" s="36" t="s">
        <v>61</v>
      </c>
    </row>
    <row r="19" spans="1:7" ht="22.5" x14ac:dyDescent="0.2">
      <c r="A19" s="27" t="s">
        <v>56</v>
      </c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7"/>
    </row>
    <row r="20" spans="1:7" x14ac:dyDescent="0.2">
      <c r="A20" s="29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125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35" t="s">
        <v>139</v>
      </c>
      <c r="B28" s="33"/>
      <c r="C28" s="33"/>
      <c r="D28" s="33"/>
      <c r="E28" s="33"/>
      <c r="F28" s="33"/>
      <c r="G28" s="34"/>
    </row>
    <row r="29" spans="1:7" x14ac:dyDescent="0.2">
      <c r="A29" s="28"/>
      <c r="B29" s="35" t="s">
        <v>62</v>
      </c>
      <c r="C29" s="33"/>
      <c r="D29" s="33"/>
      <c r="E29" s="33"/>
      <c r="F29" s="34"/>
      <c r="G29" s="36" t="s">
        <v>61</v>
      </c>
    </row>
    <row r="30" spans="1:7" ht="22.5" x14ac:dyDescent="0.2">
      <c r="A30" s="27" t="s">
        <v>56</v>
      </c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7"/>
    </row>
    <row r="31" spans="1:7" x14ac:dyDescent="0.2">
      <c r="A31" s="29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13373280.33</v>
      </c>
      <c r="C32" s="5">
        <v>4230379.75</v>
      </c>
      <c r="D32" s="5">
        <f t="shared" ref="D32:D38" si="6">B32+C32</f>
        <v>17603660.079999998</v>
      </c>
      <c r="E32" s="5">
        <v>17106363.649999999</v>
      </c>
      <c r="F32" s="5">
        <v>14792590.85</v>
      </c>
      <c r="G32" s="5">
        <f t="shared" ref="G32:G38" si="7">D32-E32</f>
        <v>497296.4299999997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133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13373280.33</v>
      </c>
      <c r="C39" s="17">
        <f t="shared" si="8"/>
        <v>4230379.75</v>
      </c>
      <c r="D39" s="17">
        <f t="shared" si="8"/>
        <v>17603660.079999998</v>
      </c>
      <c r="E39" s="17">
        <f t="shared" si="8"/>
        <v>17106363.649999999</v>
      </c>
      <c r="F39" s="17">
        <f t="shared" si="8"/>
        <v>14792590.85</v>
      </c>
      <c r="G39" s="17">
        <f t="shared" si="8"/>
        <v>497296.4299999997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8"/>
  <sheetViews>
    <sheetView showGridLines="0" tabSelected="1" workbookViewId="0">
      <selection activeCell="A14" sqref="A14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5" t="s">
        <v>140</v>
      </c>
      <c r="B1" s="33"/>
      <c r="C1" s="33"/>
      <c r="D1" s="33"/>
      <c r="E1" s="33"/>
      <c r="F1" s="33"/>
      <c r="G1" s="34"/>
    </row>
    <row r="2" spans="1:7" x14ac:dyDescent="0.2">
      <c r="A2" s="30"/>
      <c r="B2" s="35" t="s">
        <v>62</v>
      </c>
      <c r="C2" s="33"/>
      <c r="D2" s="33"/>
      <c r="E2" s="33"/>
      <c r="F2" s="34"/>
      <c r="G2" s="36" t="s">
        <v>61</v>
      </c>
    </row>
    <row r="3" spans="1:7" ht="24.95" customHeight="1" x14ac:dyDescent="0.2">
      <c r="A3" s="32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7"/>
    </row>
    <row r="4" spans="1:7" x14ac:dyDescent="0.2">
      <c r="A4" s="31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8"/>
      <c r="B5" s="39"/>
      <c r="C5" s="39"/>
      <c r="D5" s="39"/>
      <c r="E5" s="39"/>
      <c r="F5" s="39"/>
      <c r="G5" s="39"/>
    </row>
    <row r="6" spans="1:7" x14ac:dyDescent="0.2">
      <c r="A6" s="8" t="s">
        <v>15</v>
      </c>
      <c r="B6" s="14">
        <f t="shared" ref="B6:G6" si="0">SUM(B7:B14)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</row>
    <row r="7" spans="1:7" x14ac:dyDescent="0.2">
      <c r="A7" s="26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6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6" t="s">
        <v>127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6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8" t="s">
        <v>19</v>
      </c>
      <c r="B15" s="14">
        <f t="shared" ref="B15:G15" si="3">SUM(B16:B22)</f>
        <v>13373280.33</v>
      </c>
      <c r="C15" s="14">
        <f t="shared" si="3"/>
        <v>4230379.75</v>
      </c>
      <c r="D15" s="14">
        <f t="shared" si="3"/>
        <v>17603660.079999998</v>
      </c>
      <c r="E15" s="14">
        <f t="shared" si="3"/>
        <v>17106363.649999999</v>
      </c>
      <c r="F15" s="14">
        <f t="shared" si="3"/>
        <v>14792590.85</v>
      </c>
      <c r="G15" s="14">
        <f t="shared" si="3"/>
        <v>497296.4299999997</v>
      </c>
    </row>
    <row r="16" spans="1:7" x14ac:dyDescent="0.2">
      <c r="A16" s="26" t="s">
        <v>42</v>
      </c>
      <c r="B16" s="5">
        <v>0</v>
      </c>
      <c r="C16" s="5">
        <v>0</v>
      </c>
      <c r="D16" s="5">
        <f>B16+C16</f>
        <v>0</v>
      </c>
      <c r="E16" s="5">
        <v>0</v>
      </c>
      <c r="F16" s="5">
        <v>0</v>
      </c>
      <c r="G16" s="5">
        <f t="shared" ref="G16:G22" si="4">D16-E16</f>
        <v>0</v>
      </c>
    </row>
    <row r="17" spans="1:7" x14ac:dyDescent="0.2">
      <c r="A17" s="26" t="s">
        <v>27</v>
      </c>
      <c r="B17" s="5">
        <v>0</v>
      </c>
      <c r="C17" s="5">
        <v>0</v>
      </c>
      <c r="D17" s="5">
        <f t="shared" ref="D17:D22" si="5">B17+C17</f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20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43</v>
      </c>
      <c r="B19" s="5">
        <v>13373280.33</v>
      </c>
      <c r="C19" s="5">
        <v>4230379.75</v>
      </c>
      <c r="D19" s="5">
        <f t="shared" si="5"/>
        <v>17603660.079999998</v>
      </c>
      <c r="E19" s="5">
        <v>17106363.649999999</v>
      </c>
      <c r="F19" s="5">
        <v>14792590.85</v>
      </c>
      <c r="G19" s="5">
        <f t="shared" si="4"/>
        <v>497296.4299999997</v>
      </c>
    </row>
    <row r="20" spans="1:7" x14ac:dyDescent="0.2">
      <c r="A20" s="26" t="s">
        <v>44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45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6" t="s">
        <v>4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8" t="s">
        <v>46</v>
      </c>
      <c r="B23" s="14">
        <f t="shared" ref="B23:G23" si="6">SUM(B24:B32)</f>
        <v>0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x14ac:dyDescent="0.2">
      <c r="A24" s="26" t="s">
        <v>28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 t="shared" ref="G24:G32" si="7">D24-E24</f>
        <v>0</v>
      </c>
    </row>
    <row r="25" spans="1:7" x14ac:dyDescent="0.2">
      <c r="A25" s="26" t="s">
        <v>23</v>
      </c>
      <c r="B25" s="5">
        <v>0</v>
      </c>
      <c r="C25" s="5">
        <v>0</v>
      </c>
      <c r="D25" s="5">
        <f t="shared" ref="D25:D32" si="8">B25+C25</f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29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47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21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5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6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48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6" t="s">
        <v>30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8" t="s">
        <v>31</v>
      </c>
      <c r="B33" s="14">
        <f t="shared" ref="B33:G33" si="9">SUM(B34:B37)</f>
        <v>0</v>
      </c>
      <c r="C33" s="14">
        <f t="shared" si="9"/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</row>
    <row r="34" spans="1:7" x14ac:dyDescent="0.2">
      <c r="A34" s="26" t="s">
        <v>49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5">
        <f t="shared" ref="G34:G37" si="10">D34-E34</f>
        <v>0</v>
      </c>
    </row>
    <row r="35" spans="1:7" ht="11.25" customHeight="1" x14ac:dyDescent="0.2">
      <c r="A35" s="26" t="s">
        <v>24</v>
      </c>
      <c r="B35" s="5">
        <v>0</v>
      </c>
      <c r="C35" s="5">
        <v>0</v>
      </c>
      <c r="D35" s="5">
        <f t="shared" ref="D35:D37" si="11">B35+C35</f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32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26" t="s">
        <v>7</v>
      </c>
      <c r="B37" s="5">
        <v>0</v>
      </c>
      <c r="C37" s="5">
        <v>0</v>
      </c>
      <c r="D37" s="5">
        <f t="shared" si="11"/>
        <v>0</v>
      </c>
      <c r="E37" s="5">
        <v>0</v>
      </c>
      <c r="F37" s="5">
        <v>0</v>
      </c>
      <c r="G37" s="5">
        <f t="shared" si="10"/>
        <v>0</v>
      </c>
    </row>
    <row r="38" spans="1:7" x14ac:dyDescent="0.2">
      <c r="A38" s="11" t="s">
        <v>55</v>
      </c>
      <c r="B38" s="17">
        <f t="shared" ref="B38:G38" si="12">SUM(B33+B23+B15+B6)</f>
        <v>13373280.33</v>
      </c>
      <c r="C38" s="17">
        <f t="shared" si="12"/>
        <v>4230379.75</v>
      </c>
      <c r="D38" s="17">
        <f t="shared" si="12"/>
        <v>17603660.079999998</v>
      </c>
      <c r="E38" s="17">
        <f t="shared" si="12"/>
        <v>17106363.649999999</v>
      </c>
      <c r="F38" s="17">
        <f t="shared" si="12"/>
        <v>14792590.85</v>
      </c>
      <c r="G38" s="17">
        <f t="shared" si="12"/>
        <v>497296.4299999997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2018-07-14T22:21:14Z</cp:lastPrinted>
  <dcterms:created xsi:type="dcterms:W3CDTF">2014-02-10T03:37:14Z</dcterms:created>
  <dcterms:modified xsi:type="dcterms:W3CDTF">2024-01-26T17:44:40Z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