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COG" sheetId="1" r:id="rId1"/>
  </sheets>
  <definedNames>
    <definedName name="_xlnm._FilterDatabase" localSheetId="0" hidden="1">COG!$A$3:$G$76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D76" i="1"/>
  <c r="D75" i="1"/>
  <c r="G75" i="1" s="1"/>
  <c r="G74" i="1"/>
  <c r="D74" i="1"/>
  <c r="D73" i="1"/>
  <c r="G73" i="1" s="1"/>
  <c r="G72" i="1"/>
  <c r="D72" i="1"/>
  <c r="D71" i="1"/>
  <c r="G71" i="1" s="1"/>
  <c r="G70" i="1"/>
  <c r="D70" i="1"/>
  <c r="F69" i="1"/>
  <c r="E69" i="1"/>
  <c r="D69" i="1"/>
  <c r="G69" i="1" s="1"/>
  <c r="C69" i="1"/>
  <c r="B69" i="1"/>
  <c r="G68" i="1"/>
  <c r="D68" i="1"/>
  <c r="D67" i="1"/>
  <c r="G67" i="1" s="1"/>
  <c r="G66" i="1"/>
  <c r="D66" i="1"/>
  <c r="F65" i="1"/>
  <c r="E65" i="1"/>
  <c r="D65" i="1"/>
  <c r="G65" i="1" s="1"/>
  <c r="C65" i="1"/>
  <c r="B65" i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F57" i="1"/>
  <c r="E57" i="1"/>
  <c r="D57" i="1"/>
  <c r="G57" i="1" s="1"/>
  <c r="C57" i="1"/>
  <c r="B57" i="1"/>
  <c r="G56" i="1"/>
  <c r="D56" i="1"/>
  <c r="D55" i="1"/>
  <c r="G55" i="1" s="1"/>
  <c r="G54" i="1"/>
  <c r="D54" i="1"/>
  <c r="F53" i="1"/>
  <c r="E53" i="1"/>
  <c r="D53" i="1"/>
  <c r="G53" i="1" s="1"/>
  <c r="C53" i="1"/>
  <c r="B53" i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D43" i="1"/>
  <c r="G43" i="1" s="1"/>
  <c r="C43" i="1"/>
  <c r="B43" i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D33" i="1"/>
  <c r="G33" i="1" s="1"/>
  <c r="C33" i="1"/>
  <c r="B33" i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D23" i="1"/>
  <c r="G23" i="1" s="1"/>
  <c r="C23" i="1"/>
  <c r="B23" i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D13" i="1"/>
  <c r="G13" i="1" s="1"/>
  <c r="C13" i="1"/>
  <c r="B13" i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D5" i="1"/>
  <c r="G5" i="1" s="1"/>
  <c r="C5" i="1"/>
  <c r="C77" i="1" s="1"/>
  <c r="B5" i="1"/>
  <c r="B77" i="1" s="1"/>
  <c r="G77" i="1" l="1"/>
  <c r="D77" i="1"/>
</calcChain>
</file>

<file path=xl/sharedStrings.xml><?xml version="1.0" encoding="utf-8"?>
<sst xmlns="http://schemas.openxmlformats.org/spreadsheetml/2006/main" count="85" uniqueCount="85">
  <si>
    <t>Municipio de Guanajuato
Estado Analítico del Ejercicio del Presupuesto de Egresos
Clasificación por Objeto del Gasto (Capítulo y Concepto)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</si>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</sst>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4" fontId="2" fillId="0" borderId="3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 indent="1"/>
    </xf>
    <xf numFmtId="4" fontId="3" fillId="0" borderId="7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49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3" customWidth="1"/>
    <col min="2" max="2" width="18.28515625" style="3" customWidth="1"/>
    <col min="3" max="3" width="19.85546875" style="3" customWidth="1"/>
    <col min="4" max="7" width="18.285156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472320104.55000007</v>
      </c>
      <c r="C5" s="13">
        <f>SUM(C6:C12)</f>
        <v>27521888.879999999</v>
      </c>
      <c r="D5" s="13">
        <f>B5+C5</f>
        <v>499841993.43000007</v>
      </c>
      <c r="E5" s="13">
        <f>SUM(E6:E12)</f>
        <v>478765991.99000001</v>
      </c>
      <c r="F5" s="13">
        <f>SUM(F6:F12)</f>
        <v>467915437.03000003</v>
      </c>
      <c r="G5" s="13">
        <f>D5-E5</f>
        <v>21076001.440000057</v>
      </c>
    </row>
    <row r="6" spans="1:8" x14ac:dyDescent="0.2">
      <c r="A6" s="14" t="s">
        <v>12</v>
      </c>
      <c r="B6" s="15">
        <v>139781280</v>
      </c>
      <c r="C6" s="15">
        <v>-4407061.3600000003</v>
      </c>
      <c r="D6" s="15">
        <f t="shared" ref="D6:D69" si="0">B6+C6</f>
        <v>135374218.63999999</v>
      </c>
      <c r="E6" s="15">
        <v>131711406.64</v>
      </c>
      <c r="F6" s="15">
        <v>131711406.64</v>
      </c>
      <c r="G6" s="15">
        <f t="shared" ref="G6:G69" si="1">D6-E6</f>
        <v>3662811.9999999851</v>
      </c>
      <c r="H6" s="16">
        <v>1100</v>
      </c>
    </row>
    <row r="7" spans="1:8" x14ac:dyDescent="0.2">
      <c r="A7" s="14" t="s">
        <v>13</v>
      </c>
      <c r="B7" s="15">
        <v>28183351.460000001</v>
      </c>
      <c r="C7" s="15">
        <v>33196117.68</v>
      </c>
      <c r="D7" s="15">
        <f t="shared" si="0"/>
        <v>61379469.140000001</v>
      </c>
      <c r="E7" s="15">
        <v>53337186.789999999</v>
      </c>
      <c r="F7" s="15">
        <v>52291164.159999996</v>
      </c>
      <c r="G7" s="15">
        <f t="shared" si="1"/>
        <v>8042282.3500000015</v>
      </c>
      <c r="H7" s="16">
        <v>1200</v>
      </c>
    </row>
    <row r="8" spans="1:8" x14ac:dyDescent="0.2">
      <c r="A8" s="14" t="s">
        <v>14</v>
      </c>
      <c r="B8" s="15">
        <v>46228088</v>
      </c>
      <c r="C8" s="15">
        <v>9063362.8699999992</v>
      </c>
      <c r="D8" s="15">
        <f t="shared" si="0"/>
        <v>55291450.869999997</v>
      </c>
      <c r="E8" s="15">
        <v>54845444.729999997</v>
      </c>
      <c r="F8" s="15">
        <v>52874496.039999999</v>
      </c>
      <c r="G8" s="15">
        <f t="shared" si="1"/>
        <v>446006.1400000006</v>
      </c>
      <c r="H8" s="16">
        <v>1300</v>
      </c>
    </row>
    <row r="9" spans="1:8" x14ac:dyDescent="0.2">
      <c r="A9" s="14" t="s">
        <v>15</v>
      </c>
      <c r="B9" s="15">
        <v>98861828</v>
      </c>
      <c r="C9" s="15">
        <v>-12872041.15</v>
      </c>
      <c r="D9" s="15">
        <f t="shared" si="0"/>
        <v>85989786.849999994</v>
      </c>
      <c r="E9" s="15">
        <v>81143026.859999999</v>
      </c>
      <c r="F9" s="15">
        <v>75076505.200000003</v>
      </c>
      <c r="G9" s="15">
        <f t="shared" si="1"/>
        <v>4846759.9899999946</v>
      </c>
      <c r="H9" s="16">
        <v>1400</v>
      </c>
    </row>
    <row r="10" spans="1:8" x14ac:dyDescent="0.2">
      <c r="A10" s="14" t="s">
        <v>16</v>
      </c>
      <c r="B10" s="15">
        <v>159265557.09</v>
      </c>
      <c r="C10" s="15">
        <v>2541510.84</v>
      </c>
      <c r="D10" s="15">
        <f t="shared" si="0"/>
        <v>161807067.93000001</v>
      </c>
      <c r="E10" s="15">
        <v>157728926.97</v>
      </c>
      <c r="F10" s="15">
        <v>155961864.99000001</v>
      </c>
      <c r="G10" s="15">
        <f t="shared" si="1"/>
        <v>4078140.9600000083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71528706.120000005</v>
      </c>
      <c r="C13" s="17">
        <f>SUM(C14:C22)</f>
        <v>25322507.129999999</v>
      </c>
      <c r="D13" s="17">
        <f t="shared" si="0"/>
        <v>96851213.25</v>
      </c>
      <c r="E13" s="17">
        <f>SUM(E14:E22)</f>
        <v>88038236.439999983</v>
      </c>
      <c r="F13" s="17">
        <f>SUM(F14:F22)</f>
        <v>73977819.080000013</v>
      </c>
      <c r="G13" s="17">
        <f t="shared" si="1"/>
        <v>8812976.8100000173</v>
      </c>
      <c r="H13" s="18">
        <v>0</v>
      </c>
    </row>
    <row r="14" spans="1:8" x14ac:dyDescent="0.2">
      <c r="A14" s="14" t="s">
        <v>20</v>
      </c>
      <c r="B14" s="15">
        <v>6512243</v>
      </c>
      <c r="C14" s="15">
        <v>1367772.63</v>
      </c>
      <c r="D14" s="15">
        <f t="shared" si="0"/>
        <v>7880015.6299999999</v>
      </c>
      <c r="E14" s="15">
        <v>7437959.3499999996</v>
      </c>
      <c r="F14" s="15">
        <v>7263458.9699999997</v>
      </c>
      <c r="G14" s="15">
        <f t="shared" si="1"/>
        <v>442056.28000000026</v>
      </c>
      <c r="H14" s="16">
        <v>2100</v>
      </c>
    </row>
    <row r="15" spans="1:8" x14ac:dyDescent="0.2">
      <c r="A15" s="14" t="s">
        <v>21</v>
      </c>
      <c r="B15" s="15">
        <v>6377627</v>
      </c>
      <c r="C15" s="15">
        <v>3349312.58</v>
      </c>
      <c r="D15" s="15">
        <f t="shared" si="0"/>
        <v>9726939.5800000001</v>
      </c>
      <c r="E15" s="15">
        <v>8807265.5099999998</v>
      </c>
      <c r="F15" s="15">
        <v>8780344.3200000003</v>
      </c>
      <c r="G15" s="15">
        <f t="shared" si="1"/>
        <v>919674.0700000003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21838910</v>
      </c>
      <c r="C17" s="15">
        <v>4667020.71</v>
      </c>
      <c r="D17" s="15">
        <f t="shared" si="0"/>
        <v>26505930.710000001</v>
      </c>
      <c r="E17" s="15">
        <v>23821466.57</v>
      </c>
      <c r="F17" s="15">
        <v>12692527.439999999</v>
      </c>
      <c r="G17" s="15">
        <f t="shared" si="1"/>
        <v>2684464.1400000006</v>
      </c>
      <c r="H17" s="16">
        <v>2400</v>
      </c>
    </row>
    <row r="18" spans="1:8" x14ac:dyDescent="0.2">
      <c r="A18" s="14" t="s">
        <v>24</v>
      </c>
      <c r="B18" s="15">
        <v>1000011</v>
      </c>
      <c r="C18" s="15">
        <v>-7496.15</v>
      </c>
      <c r="D18" s="15">
        <f t="shared" si="0"/>
        <v>992514.85</v>
      </c>
      <c r="E18" s="15">
        <v>821569.55</v>
      </c>
      <c r="F18" s="15">
        <v>708872.07</v>
      </c>
      <c r="G18" s="15">
        <f t="shared" si="1"/>
        <v>170945.29999999993</v>
      </c>
      <c r="H18" s="16">
        <v>2500</v>
      </c>
    </row>
    <row r="19" spans="1:8" x14ac:dyDescent="0.2">
      <c r="A19" s="14" t="s">
        <v>25</v>
      </c>
      <c r="B19" s="15">
        <v>27702697.120000001</v>
      </c>
      <c r="C19" s="15">
        <v>15495634.73</v>
      </c>
      <c r="D19" s="15">
        <f t="shared" si="0"/>
        <v>43198331.850000001</v>
      </c>
      <c r="E19" s="15">
        <v>39646973.939999998</v>
      </c>
      <c r="F19" s="15">
        <v>37231384.75</v>
      </c>
      <c r="G19" s="15">
        <f t="shared" si="1"/>
        <v>3551357.9100000039</v>
      </c>
      <c r="H19" s="16">
        <v>2600</v>
      </c>
    </row>
    <row r="20" spans="1:8" x14ac:dyDescent="0.2">
      <c r="A20" s="14" t="s">
        <v>26</v>
      </c>
      <c r="B20" s="15">
        <v>6489545</v>
      </c>
      <c r="C20" s="15">
        <v>635201.31999999995</v>
      </c>
      <c r="D20" s="15">
        <f t="shared" si="0"/>
        <v>7124746.3200000003</v>
      </c>
      <c r="E20" s="15">
        <v>6415650.3300000001</v>
      </c>
      <c r="F20" s="15">
        <v>6254185.9000000004</v>
      </c>
      <c r="G20" s="15">
        <f t="shared" si="1"/>
        <v>709095.99000000022</v>
      </c>
      <c r="H20" s="16">
        <v>2700</v>
      </c>
    </row>
    <row r="21" spans="1:8" x14ac:dyDescent="0.2">
      <c r="A21" s="14" t="s">
        <v>27</v>
      </c>
      <c r="B21" s="15">
        <v>190000</v>
      </c>
      <c r="C21" s="15">
        <v>-154286.64000000001</v>
      </c>
      <c r="D21" s="15">
        <f t="shared" si="0"/>
        <v>35713.359999999986</v>
      </c>
      <c r="E21" s="15">
        <v>35703.120000000003</v>
      </c>
      <c r="F21" s="15">
        <v>26543.759999999998</v>
      </c>
      <c r="G21" s="15">
        <f t="shared" si="1"/>
        <v>10.239999999983411</v>
      </c>
      <c r="H21" s="16">
        <v>2800</v>
      </c>
    </row>
    <row r="22" spans="1:8" x14ac:dyDescent="0.2">
      <c r="A22" s="14" t="s">
        <v>28</v>
      </c>
      <c r="B22" s="15">
        <v>1417673</v>
      </c>
      <c r="C22" s="15">
        <v>-30652.05</v>
      </c>
      <c r="D22" s="15">
        <f t="shared" si="0"/>
        <v>1387020.95</v>
      </c>
      <c r="E22" s="15">
        <v>1051648.07</v>
      </c>
      <c r="F22" s="15">
        <v>1020501.87</v>
      </c>
      <c r="G22" s="15">
        <f t="shared" si="1"/>
        <v>335372.87999999989</v>
      </c>
      <c r="H22" s="16">
        <v>2900</v>
      </c>
    </row>
    <row r="23" spans="1:8" x14ac:dyDescent="0.2">
      <c r="A23" s="12" t="s">
        <v>29</v>
      </c>
      <c r="B23" s="17">
        <f>SUM(B24:B32)</f>
        <v>117414145</v>
      </c>
      <c r="C23" s="17">
        <f>SUM(C24:C32)</f>
        <v>274539568.75</v>
      </c>
      <c r="D23" s="17">
        <f t="shared" si="0"/>
        <v>391953713.75</v>
      </c>
      <c r="E23" s="17">
        <f>SUM(E24:E32)</f>
        <v>182823551.66</v>
      </c>
      <c r="F23" s="17">
        <f>SUM(F24:F32)</f>
        <v>156368651.55999997</v>
      </c>
      <c r="G23" s="17">
        <f t="shared" si="1"/>
        <v>209130162.09</v>
      </c>
      <c r="H23" s="18">
        <v>0</v>
      </c>
    </row>
    <row r="24" spans="1:8" x14ac:dyDescent="0.2">
      <c r="A24" s="14" t="s">
        <v>30</v>
      </c>
      <c r="B24" s="15">
        <v>18177858</v>
      </c>
      <c r="C24" s="15">
        <v>18849049.510000002</v>
      </c>
      <c r="D24" s="15">
        <f t="shared" si="0"/>
        <v>37026907.510000005</v>
      </c>
      <c r="E24" s="15">
        <v>26677677.050000001</v>
      </c>
      <c r="F24" s="15">
        <v>19156907.199999999</v>
      </c>
      <c r="G24" s="15">
        <f t="shared" si="1"/>
        <v>10349230.460000005</v>
      </c>
      <c r="H24" s="16">
        <v>3100</v>
      </c>
    </row>
    <row r="25" spans="1:8" x14ac:dyDescent="0.2">
      <c r="A25" s="14" t="s">
        <v>31</v>
      </c>
      <c r="B25" s="15">
        <v>9097263</v>
      </c>
      <c r="C25" s="15">
        <v>6267033.9699999997</v>
      </c>
      <c r="D25" s="15">
        <f t="shared" si="0"/>
        <v>15364296.969999999</v>
      </c>
      <c r="E25" s="15">
        <v>15149132.66</v>
      </c>
      <c r="F25" s="15">
        <v>14137848.66</v>
      </c>
      <c r="G25" s="15">
        <f t="shared" si="1"/>
        <v>215164.30999999866</v>
      </c>
      <c r="H25" s="16">
        <v>3200</v>
      </c>
    </row>
    <row r="26" spans="1:8" x14ac:dyDescent="0.2">
      <c r="A26" s="14" t="s">
        <v>32</v>
      </c>
      <c r="B26" s="15">
        <v>19137492</v>
      </c>
      <c r="C26" s="15">
        <v>196004731.22</v>
      </c>
      <c r="D26" s="15">
        <f t="shared" si="0"/>
        <v>215142223.22</v>
      </c>
      <c r="E26" s="15">
        <v>23248053.77</v>
      </c>
      <c r="F26" s="15">
        <v>18819632.670000002</v>
      </c>
      <c r="G26" s="15">
        <f t="shared" si="1"/>
        <v>191894169.44999999</v>
      </c>
      <c r="H26" s="16">
        <v>3300</v>
      </c>
    </row>
    <row r="27" spans="1:8" x14ac:dyDescent="0.2">
      <c r="A27" s="14" t="s">
        <v>33</v>
      </c>
      <c r="B27" s="15">
        <v>7869704</v>
      </c>
      <c r="C27" s="15">
        <v>125624</v>
      </c>
      <c r="D27" s="15">
        <f t="shared" si="0"/>
        <v>7995328</v>
      </c>
      <c r="E27" s="15">
        <v>7090562.5</v>
      </c>
      <c r="F27" s="15">
        <v>6997430.5</v>
      </c>
      <c r="G27" s="15">
        <f t="shared" si="1"/>
        <v>904765.5</v>
      </c>
      <c r="H27" s="16">
        <v>3400</v>
      </c>
    </row>
    <row r="28" spans="1:8" x14ac:dyDescent="0.2">
      <c r="A28" s="14" t="s">
        <v>34</v>
      </c>
      <c r="B28" s="15">
        <v>32031742</v>
      </c>
      <c r="C28" s="15">
        <v>21979374.329999998</v>
      </c>
      <c r="D28" s="15">
        <f t="shared" si="0"/>
        <v>54011116.329999998</v>
      </c>
      <c r="E28" s="15">
        <v>53036886.32</v>
      </c>
      <c r="F28" s="15">
        <v>45425130.060000002</v>
      </c>
      <c r="G28" s="15">
        <f t="shared" si="1"/>
        <v>974230.00999999791</v>
      </c>
      <c r="H28" s="16">
        <v>3500</v>
      </c>
    </row>
    <row r="29" spans="1:8" x14ac:dyDescent="0.2">
      <c r="A29" s="14" t="s">
        <v>35</v>
      </c>
      <c r="B29" s="15">
        <v>10730762</v>
      </c>
      <c r="C29" s="15">
        <v>2230162</v>
      </c>
      <c r="D29" s="15">
        <f t="shared" si="0"/>
        <v>12960924</v>
      </c>
      <c r="E29" s="15">
        <v>11040948.57</v>
      </c>
      <c r="F29" s="15">
        <v>7460908.71</v>
      </c>
      <c r="G29" s="15">
        <f t="shared" si="1"/>
        <v>1919975.4299999997</v>
      </c>
      <c r="H29" s="16">
        <v>3600</v>
      </c>
    </row>
    <row r="30" spans="1:8" x14ac:dyDescent="0.2">
      <c r="A30" s="14" t="s">
        <v>36</v>
      </c>
      <c r="B30" s="15">
        <v>1859449</v>
      </c>
      <c r="C30" s="15">
        <v>-183695.14</v>
      </c>
      <c r="D30" s="15">
        <f t="shared" si="0"/>
        <v>1675753.8599999999</v>
      </c>
      <c r="E30" s="15">
        <v>711379.57</v>
      </c>
      <c r="F30" s="15">
        <v>711379.57</v>
      </c>
      <c r="G30" s="15">
        <f t="shared" si="1"/>
        <v>964374.28999999992</v>
      </c>
      <c r="H30" s="16">
        <v>3700</v>
      </c>
    </row>
    <row r="31" spans="1:8" x14ac:dyDescent="0.2">
      <c r="A31" s="14" t="s">
        <v>37</v>
      </c>
      <c r="B31" s="15">
        <v>8465970</v>
      </c>
      <c r="C31" s="15">
        <v>29356990.859999999</v>
      </c>
      <c r="D31" s="15">
        <f t="shared" si="0"/>
        <v>37822960.859999999</v>
      </c>
      <c r="E31" s="15">
        <v>37604610.009999998</v>
      </c>
      <c r="F31" s="15">
        <v>36956566.020000003</v>
      </c>
      <c r="G31" s="15">
        <f t="shared" si="1"/>
        <v>218350.85000000149</v>
      </c>
      <c r="H31" s="16">
        <v>3800</v>
      </c>
    </row>
    <row r="32" spans="1:8" x14ac:dyDescent="0.2">
      <c r="A32" s="14" t="s">
        <v>38</v>
      </c>
      <c r="B32" s="15">
        <v>10043905</v>
      </c>
      <c r="C32" s="15">
        <v>-89702</v>
      </c>
      <c r="D32" s="15">
        <f t="shared" si="0"/>
        <v>9954203</v>
      </c>
      <c r="E32" s="15">
        <v>8264301.21</v>
      </c>
      <c r="F32" s="15">
        <v>6702848.1699999999</v>
      </c>
      <c r="G32" s="15">
        <f t="shared" si="1"/>
        <v>1689901.79</v>
      </c>
      <c r="H32" s="16">
        <v>3900</v>
      </c>
    </row>
    <row r="33" spans="1:8" x14ac:dyDescent="0.2">
      <c r="A33" s="12" t="s">
        <v>39</v>
      </c>
      <c r="B33" s="17">
        <f>SUM(B34:B42)</f>
        <v>65619556.880000003</v>
      </c>
      <c r="C33" s="17">
        <f>SUM(C34:C42)</f>
        <v>15418450.640000001</v>
      </c>
      <c r="D33" s="17">
        <f t="shared" si="0"/>
        <v>81038007.520000011</v>
      </c>
      <c r="E33" s="17">
        <f>SUM(E34:E42)</f>
        <v>77709481.810000002</v>
      </c>
      <c r="F33" s="17">
        <f>SUM(F34:F42)</f>
        <v>59891471.699999996</v>
      </c>
      <c r="G33" s="17">
        <f t="shared" si="1"/>
        <v>3328525.7100000083</v>
      </c>
      <c r="H33" s="18">
        <v>0</v>
      </c>
    </row>
    <row r="34" spans="1:8" x14ac:dyDescent="0.2">
      <c r="A34" s="14" t="s">
        <v>40</v>
      </c>
      <c r="B34" s="15">
        <v>39254878.880000003</v>
      </c>
      <c r="C34" s="15">
        <v>5236406.32</v>
      </c>
      <c r="D34" s="15">
        <f t="shared" si="0"/>
        <v>44491285.200000003</v>
      </c>
      <c r="E34" s="15">
        <v>44489319.009999998</v>
      </c>
      <c r="F34" s="15">
        <v>44489319.009999998</v>
      </c>
      <c r="G34" s="15">
        <f t="shared" si="1"/>
        <v>1966.1900000050664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540000</v>
      </c>
      <c r="C36" s="15">
        <v>240000</v>
      </c>
      <c r="D36" s="15">
        <f t="shared" si="0"/>
        <v>780000</v>
      </c>
      <c r="E36" s="15">
        <v>780000</v>
      </c>
      <c r="F36" s="15">
        <v>780000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25824678</v>
      </c>
      <c r="C37" s="15">
        <v>9942044.3200000003</v>
      </c>
      <c r="D37" s="15">
        <f t="shared" si="0"/>
        <v>35766722.32</v>
      </c>
      <c r="E37" s="15">
        <v>32440162.800000001</v>
      </c>
      <c r="F37" s="15">
        <v>14622152.689999999</v>
      </c>
      <c r="G37" s="15">
        <f t="shared" si="1"/>
        <v>3326559.5199999996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554130</v>
      </c>
      <c r="C43" s="17">
        <f>SUM(C44:C52)</f>
        <v>47184095.869999997</v>
      </c>
      <c r="D43" s="17">
        <f t="shared" si="0"/>
        <v>47738225.869999997</v>
      </c>
      <c r="E43" s="17">
        <f>SUM(E44:E52)</f>
        <v>32029302.050000001</v>
      </c>
      <c r="F43" s="17">
        <f>SUM(F44:F52)</f>
        <v>31634908.52</v>
      </c>
      <c r="G43" s="17">
        <f t="shared" si="1"/>
        <v>15708923.819999997</v>
      </c>
      <c r="H43" s="18">
        <v>0</v>
      </c>
    </row>
    <row r="44" spans="1:8" x14ac:dyDescent="0.2">
      <c r="A44" s="19" t="s">
        <v>50</v>
      </c>
      <c r="B44" s="15">
        <v>420000</v>
      </c>
      <c r="C44" s="15">
        <v>906728.93</v>
      </c>
      <c r="D44" s="15">
        <f t="shared" si="0"/>
        <v>1326728.9300000002</v>
      </c>
      <c r="E44" s="15">
        <v>1245321.92</v>
      </c>
      <c r="F44" s="15">
        <v>888925.99</v>
      </c>
      <c r="G44" s="15">
        <f t="shared" si="1"/>
        <v>81407.010000000242</v>
      </c>
      <c r="H44" s="16">
        <v>5100</v>
      </c>
    </row>
    <row r="45" spans="1:8" x14ac:dyDescent="0.2">
      <c r="A45" s="14" t="s">
        <v>51</v>
      </c>
      <c r="B45" s="15">
        <v>134130</v>
      </c>
      <c r="C45" s="15">
        <v>-2917.2</v>
      </c>
      <c r="D45" s="15">
        <f t="shared" si="0"/>
        <v>131212.79999999999</v>
      </c>
      <c r="E45" s="15">
        <v>131212.79999999999</v>
      </c>
      <c r="F45" s="15">
        <v>131212.79999999999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40000</v>
      </c>
      <c r="D46" s="15">
        <f t="shared" si="0"/>
        <v>40000</v>
      </c>
      <c r="E46" s="15">
        <v>40000</v>
      </c>
      <c r="F46" s="15">
        <v>40000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45849820</v>
      </c>
      <c r="D47" s="15">
        <f t="shared" si="0"/>
        <v>45849820</v>
      </c>
      <c r="E47" s="15">
        <v>30379240.98</v>
      </c>
      <c r="F47" s="15">
        <v>30379240.98</v>
      </c>
      <c r="G47" s="15">
        <f t="shared" si="1"/>
        <v>15470579.02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109784.14</v>
      </c>
      <c r="D48" s="15">
        <f t="shared" si="0"/>
        <v>109784.14</v>
      </c>
      <c r="E48" s="15">
        <v>0</v>
      </c>
      <c r="F48" s="15">
        <v>0</v>
      </c>
      <c r="G48" s="15">
        <f t="shared" si="1"/>
        <v>109784.14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254300</v>
      </c>
      <c r="D49" s="15">
        <f t="shared" si="0"/>
        <v>254300</v>
      </c>
      <c r="E49" s="15">
        <v>233526.35</v>
      </c>
      <c r="F49" s="15">
        <v>195528.75</v>
      </c>
      <c r="G49" s="15">
        <f t="shared" si="1"/>
        <v>20773.649999999994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26380</v>
      </c>
      <c r="D52" s="15">
        <f t="shared" si="0"/>
        <v>26380</v>
      </c>
      <c r="E52" s="15">
        <v>0</v>
      </c>
      <c r="F52" s="15">
        <v>0</v>
      </c>
      <c r="G52" s="15">
        <f t="shared" si="1"/>
        <v>26380</v>
      </c>
      <c r="H52" s="16">
        <v>5900</v>
      </c>
    </row>
    <row r="53" spans="1:8" x14ac:dyDescent="0.2">
      <c r="A53" s="12" t="s">
        <v>59</v>
      </c>
      <c r="B53" s="17">
        <f>SUM(B54:B56)</f>
        <v>57882833.280000001</v>
      </c>
      <c r="C53" s="17">
        <f>SUM(C54:C56)</f>
        <v>301854097.22000003</v>
      </c>
      <c r="D53" s="17">
        <f t="shared" si="0"/>
        <v>359736930.5</v>
      </c>
      <c r="E53" s="17">
        <f>SUM(E54:E56)</f>
        <v>173281095.62</v>
      </c>
      <c r="F53" s="17">
        <f>SUM(F54:F56)</f>
        <v>139521516.12</v>
      </c>
      <c r="G53" s="17">
        <f t="shared" si="1"/>
        <v>186455834.88</v>
      </c>
      <c r="H53" s="18">
        <v>0</v>
      </c>
    </row>
    <row r="54" spans="1:8" x14ac:dyDescent="0.2">
      <c r="A54" s="14" t="s">
        <v>60</v>
      </c>
      <c r="B54" s="15">
        <v>49382833.280000001</v>
      </c>
      <c r="C54" s="15">
        <v>213497318.97</v>
      </c>
      <c r="D54" s="15">
        <f t="shared" si="0"/>
        <v>262880152.25</v>
      </c>
      <c r="E54" s="15">
        <v>116819094.40000001</v>
      </c>
      <c r="F54" s="15">
        <v>86107959.030000001</v>
      </c>
      <c r="G54" s="15">
        <f t="shared" si="1"/>
        <v>146061057.84999999</v>
      </c>
      <c r="H54" s="16">
        <v>6100</v>
      </c>
    </row>
    <row r="55" spans="1:8" x14ac:dyDescent="0.2">
      <c r="A55" s="14" t="s">
        <v>61</v>
      </c>
      <c r="B55" s="15">
        <v>8500000</v>
      </c>
      <c r="C55" s="15">
        <v>88356778.25</v>
      </c>
      <c r="D55" s="15">
        <f t="shared" si="0"/>
        <v>96856778.25</v>
      </c>
      <c r="E55" s="15">
        <v>56462001.219999999</v>
      </c>
      <c r="F55" s="15">
        <v>53413557.090000004</v>
      </c>
      <c r="G55" s="15">
        <f t="shared" si="1"/>
        <v>40394777.030000001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1600000</v>
      </c>
      <c r="C57" s="17">
        <f>SUM(C58:C64)</f>
        <v>0</v>
      </c>
      <c r="D57" s="17">
        <f t="shared" si="0"/>
        <v>1600000</v>
      </c>
      <c r="E57" s="17">
        <f>SUM(E58:E64)</f>
        <v>0</v>
      </c>
      <c r="F57" s="17">
        <f>SUM(F58:F64)</f>
        <v>0</v>
      </c>
      <c r="G57" s="17">
        <f t="shared" si="1"/>
        <v>1600000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1600000</v>
      </c>
      <c r="C64" s="15">
        <v>0</v>
      </c>
      <c r="D64" s="15">
        <f t="shared" si="0"/>
        <v>1600000</v>
      </c>
      <c r="E64" s="15">
        <v>0</v>
      </c>
      <c r="F64" s="15">
        <v>0</v>
      </c>
      <c r="G64" s="15">
        <f t="shared" si="1"/>
        <v>1600000</v>
      </c>
      <c r="H64" s="16">
        <v>7900</v>
      </c>
    </row>
    <row r="65" spans="1:8" x14ac:dyDescent="0.2">
      <c r="A65" s="12" t="s">
        <v>71</v>
      </c>
      <c r="B65" s="17">
        <f>SUM(B66:B68)</f>
        <v>17150000</v>
      </c>
      <c r="C65" s="17">
        <f>SUM(C66:C68)</f>
        <v>6891308.6399999997</v>
      </c>
      <c r="D65" s="17">
        <f t="shared" si="0"/>
        <v>24041308.640000001</v>
      </c>
      <c r="E65" s="17">
        <f>SUM(E66:E68)</f>
        <v>12765451.460000001</v>
      </c>
      <c r="F65" s="17">
        <f>SUM(F66:F68)</f>
        <v>12765451.460000001</v>
      </c>
      <c r="G65" s="17">
        <f t="shared" si="1"/>
        <v>11275857.18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17150000</v>
      </c>
      <c r="C68" s="15">
        <v>6891308.6399999997</v>
      </c>
      <c r="D68" s="15">
        <f t="shared" si="0"/>
        <v>24041308.640000001</v>
      </c>
      <c r="E68" s="15">
        <v>12765451.460000001</v>
      </c>
      <c r="F68" s="15">
        <v>12765451.460000001</v>
      </c>
      <c r="G68" s="15">
        <f t="shared" si="1"/>
        <v>11275857.18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804069475.83000004</v>
      </c>
      <c r="C77" s="23">
        <f t="shared" si="4"/>
        <v>698731917.13</v>
      </c>
      <c r="D77" s="23">
        <f t="shared" si="4"/>
        <v>1502801392.96</v>
      </c>
      <c r="E77" s="23">
        <f t="shared" si="4"/>
        <v>1045413111.0299999</v>
      </c>
      <c r="F77" s="23">
        <f t="shared" si="4"/>
        <v>942075255.47000003</v>
      </c>
      <c r="G77" s="23">
        <f t="shared" si="4"/>
        <v>457388281.93000013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2024-01-29T21:40:39Z</dcterms:created>
  <dcterms:modified xsi:type="dcterms:W3CDTF">2024-01-29T21:41:46Z</dcterms:modified>
</cp:coreProperties>
</file>