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OTROS MAS\2023\C.P. 2023\I.F. 4to TRIMESTRE\"/>
    </mc:Choice>
  </mc:AlternateContent>
  <xr:revisionPtr revIDLastSave="0" documentId="13_ncr:1_{9F17253B-4C96-4EA4-B57E-FB6F3D6867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/>
  <c r="G16" i="4" l="1"/>
  <c r="G17" i="4" s="1"/>
  <c r="C16" i="4" l="1"/>
  <c r="B16" i="4"/>
  <c r="F40" i="4" l="1"/>
  <c r="E40" i="4"/>
  <c r="C40" i="4"/>
  <c r="B40" i="4"/>
  <c r="F31" i="4"/>
  <c r="E31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G8" i="4"/>
  <c r="G7" i="4"/>
  <c r="G6" i="4"/>
  <c r="G5" i="4"/>
  <c r="D8" i="4"/>
  <c r="D7" i="4"/>
  <c r="D6" i="4"/>
  <c r="D5" i="4"/>
  <c r="F16" i="4"/>
  <c r="E16" i="4"/>
  <c r="C31" i="4" l="1"/>
  <c r="B31" i="4"/>
  <c r="D16" i="4"/>
  <c r="D40" i="4" l="1"/>
  <c r="G40" i="4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<sst xmlns="http://schemas.openxmlformats.org/spreadsheetml/2006/main" count="63" uniqueCount="40">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</sst>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2" borderId="9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8" fillId="2" borderId="10" xfId="8" applyFont="1" applyFill="1" applyBorder="1" applyAlignment="1">
      <alignment vertical="center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0" borderId="6" xfId="8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vertical="center" wrapText="1"/>
    </xf>
    <xf numFmtId="0" fontId="7" fillId="0" borderId="0" xfId="8" applyFont="1" applyAlignment="1">
      <alignment vertical="top" wrapText="1"/>
    </xf>
    <xf numFmtId="0" fontId="8" fillId="0" borderId="3" xfId="8" applyFont="1" applyBorder="1" applyAlignment="1">
      <alignment vertical="top" wrapText="1"/>
    </xf>
    <xf numFmtId="0" fontId="8" fillId="0" borderId="6" xfId="8" applyFont="1" applyBorder="1" applyAlignment="1">
      <alignment vertical="top" wrapText="1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topLeftCell="A7" zoomScaleNormal="100" workbookViewId="0">
      <selection activeCell="B32" sqref="B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39</v>
      </c>
      <c r="B1" s="44"/>
      <c r="C1" s="44"/>
      <c r="D1" s="44"/>
      <c r="E1" s="44"/>
      <c r="F1" s="44"/>
      <c r="G1" s="45"/>
    </row>
    <row r="2" spans="1:7" s="3" customFormat="1" x14ac:dyDescent="0.2">
      <c r="A2" s="29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>+F5-B5</f>
        <v>0</v>
      </c>
    </row>
    <row r="6" spans="1:7" x14ac:dyDescent="0.2">
      <c r="A6" s="33" t="s">
        <v>15</v>
      </c>
      <c r="B6" s="13">
        <v>0</v>
      </c>
      <c r="C6" s="13">
        <v>0</v>
      </c>
      <c r="D6" s="13">
        <f t="shared" ref="D6:D8" si="0">+B6+C6</f>
        <v>0</v>
      </c>
      <c r="E6" s="13">
        <v>0</v>
      </c>
      <c r="F6" s="13">
        <v>0</v>
      </c>
      <c r="G6" s="13">
        <f t="shared" ref="G6:G8" si="1">+F6-B6</f>
        <v>0</v>
      </c>
    </row>
    <row r="7" spans="1:7" x14ac:dyDescent="0.2">
      <c r="A7" s="32" t="s">
        <v>16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x14ac:dyDescent="0.2">
      <c r="A8" s="32" t="s">
        <v>17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x14ac:dyDescent="0.2">
      <c r="A9" s="32" t="s">
        <v>18</v>
      </c>
      <c r="B9" s="13">
        <v>5025000</v>
      </c>
      <c r="C9" s="13">
        <v>5087998.7300000004</v>
      </c>
      <c r="D9" s="13">
        <v>10112998.73</v>
      </c>
      <c r="E9" s="13">
        <v>14105005.699999999</v>
      </c>
      <c r="F9" s="13">
        <v>14105005.699999999</v>
      </c>
      <c r="G9" s="13">
        <v>9080005.6999999993</v>
      </c>
    </row>
    <row r="10" spans="1:7" x14ac:dyDescent="0.2">
      <c r="A10" s="33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">
      <c r="A11" s="32" t="s">
        <v>20</v>
      </c>
      <c r="B11" s="13">
        <v>257450021.54000002</v>
      </c>
      <c r="C11" s="13">
        <v>3640.56</v>
      </c>
      <c r="D11" s="13">
        <v>257453662.10000002</v>
      </c>
      <c r="E11" s="13">
        <v>267390083.56000009</v>
      </c>
      <c r="F11" s="13">
        <v>267390083.56000009</v>
      </c>
      <c r="G11" s="13">
        <v>9940062.0200000703</v>
      </c>
    </row>
    <row r="12" spans="1:7" ht="22.5" x14ac:dyDescent="0.2">
      <c r="A12" s="32" t="s">
        <v>21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ht="22.5" x14ac:dyDescent="0.2">
      <c r="A13" s="32" t="s">
        <v>22</v>
      </c>
      <c r="B13" s="13">
        <v>0</v>
      </c>
      <c r="C13" s="13">
        <v>30189205</v>
      </c>
      <c r="D13" s="13">
        <v>30189205</v>
      </c>
      <c r="E13" s="13">
        <v>29412098.66</v>
      </c>
      <c r="F13" s="13">
        <v>15796814.23</v>
      </c>
      <c r="G13" s="13">
        <v>15796814.23</v>
      </c>
    </row>
    <row r="14" spans="1:7" x14ac:dyDescent="0.2">
      <c r="A14" s="32" t="s">
        <v>23</v>
      </c>
      <c r="B14" s="13">
        <v>0</v>
      </c>
      <c r="C14" s="13">
        <v>81588365.439999998</v>
      </c>
      <c r="D14" s="13">
        <v>81588365.439999998</v>
      </c>
      <c r="E14" s="13">
        <v>0</v>
      </c>
      <c r="F14" s="13">
        <v>0</v>
      </c>
      <c r="G14" s="13"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34" t="s">
        <v>24</v>
      </c>
      <c r="B16" s="14">
        <f>SUM(B5:B14)</f>
        <v>262475021.54000002</v>
      </c>
      <c r="C16" s="14">
        <f>SUM(C5:C14)</f>
        <v>116869209.72999999</v>
      </c>
      <c r="D16" s="14">
        <f t="shared" ref="D16:F16" si="2">SUM(D5:D14)</f>
        <v>379344231.27000004</v>
      </c>
      <c r="E16" s="14">
        <f t="shared" si="2"/>
        <v>310907187.92000014</v>
      </c>
      <c r="F16" s="9">
        <f t="shared" si="2"/>
        <v>297291903.49000013</v>
      </c>
      <c r="G16" s="10">
        <f>SUM(G5:G14)</f>
        <v>34816881.95000007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8">
        <f>IF(G16&gt;0,G16,0)</f>
        <v>34816881.95000007</v>
      </c>
    </row>
    <row r="18" spans="1:7" ht="10.5" customHeight="1" x14ac:dyDescent="0.2">
      <c r="A18" s="3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">
      <c r="A22" s="38" t="s">
        <v>14</v>
      </c>
      <c r="B22" s="16">
        <v>0</v>
      </c>
      <c r="C22" s="16">
        <v>0</v>
      </c>
      <c r="D22" s="16">
        <f>+B22+C22</f>
        <v>0</v>
      </c>
      <c r="E22" s="16">
        <v>0</v>
      </c>
      <c r="F22" s="16">
        <v>0</v>
      </c>
      <c r="G22" s="16">
        <f>+F22-B22</f>
        <v>0</v>
      </c>
    </row>
    <row r="23" spans="1:7" x14ac:dyDescent="0.2">
      <c r="A23" s="38" t="s">
        <v>15</v>
      </c>
      <c r="B23" s="16">
        <v>0</v>
      </c>
      <c r="C23" s="16">
        <v>0</v>
      </c>
      <c r="D23" s="16">
        <f t="shared" ref="D23:D29" si="3">+B23+C23</f>
        <v>0</v>
      </c>
      <c r="E23" s="16">
        <v>0</v>
      </c>
      <c r="F23" s="16">
        <v>0</v>
      </c>
      <c r="G23" s="16">
        <f t="shared" ref="G23:G29" si="4">+F23-B23</f>
        <v>0</v>
      </c>
    </row>
    <row r="24" spans="1:7" x14ac:dyDescent="0.2">
      <c r="A24" s="38" t="s">
        <v>16</v>
      </c>
      <c r="B24" s="16">
        <v>0</v>
      </c>
      <c r="C24" s="16">
        <v>0</v>
      </c>
      <c r="D24" s="16">
        <f t="shared" si="3"/>
        <v>0</v>
      </c>
      <c r="E24" s="16">
        <v>0</v>
      </c>
      <c r="F24" s="16">
        <v>0</v>
      </c>
      <c r="G24" s="16">
        <f t="shared" si="4"/>
        <v>0</v>
      </c>
    </row>
    <row r="25" spans="1:7" x14ac:dyDescent="0.2">
      <c r="A25" s="38" t="s">
        <v>17</v>
      </c>
      <c r="B25" s="16">
        <v>0</v>
      </c>
      <c r="C25" s="16">
        <v>0</v>
      </c>
      <c r="D25" s="16">
        <f t="shared" si="3"/>
        <v>0</v>
      </c>
      <c r="E25" s="16">
        <v>0</v>
      </c>
      <c r="F25" s="16">
        <v>0</v>
      </c>
      <c r="G25" s="16">
        <f t="shared" si="4"/>
        <v>0</v>
      </c>
    </row>
    <row r="26" spans="1:7" x14ac:dyDescent="0.2">
      <c r="A26" s="38" t="s">
        <v>28</v>
      </c>
      <c r="B26" s="16">
        <v>0</v>
      </c>
      <c r="C26" s="16">
        <v>0</v>
      </c>
      <c r="D26" s="16">
        <f t="shared" si="3"/>
        <v>0</v>
      </c>
      <c r="E26" s="16">
        <v>0</v>
      </c>
      <c r="F26" s="16">
        <v>0</v>
      </c>
      <c r="G26" s="16">
        <f t="shared" si="4"/>
        <v>0</v>
      </c>
    </row>
    <row r="27" spans="1:7" x14ac:dyDescent="0.2">
      <c r="A27" s="38" t="s">
        <v>29</v>
      </c>
      <c r="B27" s="16">
        <v>0</v>
      </c>
      <c r="C27" s="16">
        <v>0</v>
      </c>
      <c r="D27" s="16">
        <f t="shared" si="3"/>
        <v>0</v>
      </c>
      <c r="E27" s="16">
        <v>0</v>
      </c>
      <c r="F27" s="16">
        <v>0</v>
      </c>
      <c r="G27" s="16">
        <f t="shared" si="4"/>
        <v>0</v>
      </c>
    </row>
    <row r="28" spans="1:7" ht="22.5" x14ac:dyDescent="0.2">
      <c r="A28" s="38" t="s">
        <v>30</v>
      </c>
      <c r="B28" s="16">
        <v>0</v>
      </c>
      <c r="C28" s="16">
        <v>0</v>
      </c>
      <c r="D28" s="16">
        <f t="shared" si="3"/>
        <v>0</v>
      </c>
      <c r="E28" s="16">
        <v>0</v>
      </c>
      <c r="F28" s="16">
        <v>0</v>
      </c>
      <c r="G28" s="16">
        <f t="shared" si="4"/>
        <v>0</v>
      </c>
    </row>
    <row r="29" spans="1:7" ht="22.5" x14ac:dyDescent="0.2">
      <c r="A29" s="38" t="s">
        <v>22</v>
      </c>
      <c r="B29" s="16">
        <v>0</v>
      </c>
      <c r="C29" s="16">
        <v>0</v>
      </c>
      <c r="D29" s="16">
        <f t="shared" si="3"/>
        <v>0</v>
      </c>
      <c r="E29" s="16">
        <v>0</v>
      </c>
      <c r="F29" s="16">
        <v>0</v>
      </c>
      <c r="G29" s="16">
        <f t="shared" si="4"/>
        <v>0</v>
      </c>
    </row>
    <row r="30" spans="1:7" x14ac:dyDescent="0.2">
      <c r="A30" s="38"/>
      <c r="B30" s="16"/>
      <c r="C30" s="16"/>
      <c r="D30" s="16"/>
      <c r="E30" s="16"/>
      <c r="F30" s="16"/>
      <c r="G30" s="16"/>
    </row>
    <row r="31" spans="1:7" ht="33.75" x14ac:dyDescent="0.2">
      <c r="A31" s="39" t="s">
        <v>37</v>
      </c>
      <c r="B31" s="17">
        <f>SUM(B32:B35)</f>
        <v>262475021.54000002</v>
      </c>
      <c r="C31" s="17">
        <f t="shared" ref="C31:G31" si="5">SUM(C32:C35)</f>
        <v>35280844.289999999</v>
      </c>
      <c r="D31" s="17">
        <f t="shared" si="5"/>
        <v>297755865.83000004</v>
      </c>
      <c r="E31" s="17">
        <f t="shared" si="5"/>
        <v>310907187.92000014</v>
      </c>
      <c r="F31" s="17">
        <f t="shared" si="5"/>
        <v>297291903.49000013</v>
      </c>
      <c r="G31" s="17">
        <f t="shared" si="5"/>
        <v>34816881.95000007</v>
      </c>
    </row>
    <row r="32" spans="1:7" x14ac:dyDescent="0.2">
      <c r="A32" s="38" t="s">
        <v>15</v>
      </c>
      <c r="B32" s="16">
        <v>0</v>
      </c>
      <c r="C32" s="16">
        <v>0</v>
      </c>
      <c r="D32" s="16">
        <f>+B32+C32</f>
        <v>0</v>
      </c>
      <c r="E32" s="16">
        <v>0</v>
      </c>
      <c r="F32" s="16">
        <v>0</v>
      </c>
      <c r="G32" s="16">
        <f t="shared" ref="G32" si="6">+F32-B32</f>
        <v>0</v>
      </c>
    </row>
    <row r="33" spans="1:7" x14ac:dyDescent="0.2">
      <c r="A33" s="38" t="s">
        <v>31</v>
      </c>
      <c r="B33" s="16">
        <v>5025000</v>
      </c>
      <c r="C33" s="16">
        <v>5087998.7300000004</v>
      </c>
      <c r="D33" s="16">
        <v>10112998.73</v>
      </c>
      <c r="E33" s="16">
        <v>14105005.699999999</v>
      </c>
      <c r="F33" s="16">
        <v>14105005.699999999</v>
      </c>
      <c r="G33" s="16">
        <v>9080005.6999999993</v>
      </c>
    </row>
    <row r="34" spans="1:7" x14ac:dyDescent="0.2">
      <c r="A34" s="38" t="s">
        <v>32</v>
      </c>
      <c r="B34" s="16">
        <v>257450021.54000002</v>
      </c>
      <c r="C34" s="16">
        <v>3640.56</v>
      </c>
      <c r="D34" s="16">
        <v>257453662.10000002</v>
      </c>
      <c r="E34" s="16">
        <v>267390083.56000009</v>
      </c>
      <c r="F34" s="16">
        <v>267390083.56000009</v>
      </c>
      <c r="G34" s="16">
        <v>9940062.0200000703</v>
      </c>
    </row>
    <row r="35" spans="1:7" ht="22.5" x14ac:dyDescent="0.2">
      <c r="A35" s="38" t="s">
        <v>22</v>
      </c>
      <c r="B35" s="16">
        <v>0</v>
      </c>
      <c r="C35" s="16">
        <v>30189205</v>
      </c>
      <c r="D35" s="16">
        <v>30189205</v>
      </c>
      <c r="E35" s="16">
        <v>29412098.66</v>
      </c>
      <c r="F35" s="16">
        <v>15796814.23</v>
      </c>
      <c r="G35" s="16">
        <v>15796814.23</v>
      </c>
    </row>
    <row r="36" spans="1:7" x14ac:dyDescent="0.2">
      <c r="A36" s="38"/>
      <c r="B36" s="16"/>
      <c r="C36" s="16"/>
      <c r="D36" s="16"/>
      <c r="E36" s="16"/>
      <c r="F36" s="16"/>
      <c r="G36" s="16"/>
    </row>
    <row r="37" spans="1:7" x14ac:dyDescent="0.2">
      <c r="A37" s="26" t="s">
        <v>33</v>
      </c>
      <c r="B37" s="17">
        <f>SUM(B38)</f>
        <v>0</v>
      </c>
      <c r="C37" s="17">
        <f t="shared" ref="C37:G37" si="7">SUM(C38)</f>
        <v>81588365.439999998</v>
      </c>
      <c r="D37" s="17">
        <f t="shared" si="7"/>
        <v>81588365.439999998</v>
      </c>
      <c r="E37" s="17">
        <f t="shared" si="7"/>
        <v>0</v>
      </c>
      <c r="F37" s="17">
        <f t="shared" si="7"/>
        <v>0</v>
      </c>
      <c r="G37" s="17">
        <f t="shared" si="7"/>
        <v>0</v>
      </c>
    </row>
    <row r="38" spans="1:7" x14ac:dyDescent="0.2">
      <c r="A38" s="38" t="s">
        <v>23</v>
      </c>
      <c r="B38" s="16">
        <v>0</v>
      </c>
      <c r="C38" s="16">
        <v>81588365.439999998</v>
      </c>
      <c r="D38" s="16">
        <v>81588365.439999998</v>
      </c>
      <c r="E38" s="16">
        <v>0</v>
      </c>
      <c r="F38" s="16">
        <v>0</v>
      </c>
      <c r="G38" s="16">
        <v>0</v>
      </c>
    </row>
    <row r="39" spans="1:7" x14ac:dyDescent="0.2">
      <c r="A39" s="38"/>
      <c r="B39" s="17"/>
      <c r="C39" s="17"/>
      <c r="D39" s="17"/>
      <c r="E39" s="17"/>
      <c r="F39" s="17"/>
      <c r="G39" s="17"/>
    </row>
    <row r="40" spans="1:7" x14ac:dyDescent="0.2">
      <c r="A40" s="40" t="s">
        <v>24</v>
      </c>
      <c r="B40" s="14">
        <f>SUM(B22:B29,B32:B35,B38)</f>
        <v>262475021.54000002</v>
      </c>
      <c r="C40" s="14">
        <f t="shared" ref="C40:G40" si="8">SUM(C22:C29,C32:C35,C38)</f>
        <v>116869209.72999999</v>
      </c>
      <c r="D40" s="14">
        <f t="shared" si="8"/>
        <v>379344231.27000004</v>
      </c>
      <c r="E40" s="14">
        <f t="shared" si="8"/>
        <v>310907187.92000014</v>
      </c>
      <c r="F40" s="14">
        <f t="shared" si="8"/>
        <v>297291903.49000013</v>
      </c>
      <c r="G40" s="10">
        <f t="shared" si="8"/>
        <v>34816881.95000007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18">
        <f>IF(G40&gt;0,G40,0)</f>
        <v>34816881.95000007</v>
      </c>
    </row>
    <row r="43" spans="1:7" ht="22.5" x14ac:dyDescent="0.2">
      <c r="A43" s="28" t="s">
        <v>34</v>
      </c>
    </row>
    <row r="44" spans="1:7" x14ac:dyDescent="0.2">
      <c r="A44" s="25" t="s">
        <v>35</v>
      </c>
    </row>
    <row r="45" spans="1:7" ht="30" customHeight="1" x14ac:dyDescent="0.2">
      <c r="A45" s="42" t="s">
        <v>36</v>
      </c>
      <c r="B45" s="42"/>
      <c r="C45" s="42"/>
      <c r="D45" s="42"/>
      <c r="E45" s="42"/>
      <c r="F45" s="42"/>
      <c r="G45" s="42"/>
    </row>
    <row r="47" spans="1:7" x14ac:dyDescent="0.2">
      <c r="A47" s="41" t="s">
        <v>38</v>
      </c>
      <c r="B47" s="41"/>
      <c r="C47" s="41"/>
      <c r="D47" s="41"/>
      <c r="E47" s="41"/>
      <c r="F47" s="41"/>
      <c r="G47" s="41"/>
    </row>
    <row r="49" spans="2:7" x14ac:dyDescent="0.2">
      <c r="G49" s="27"/>
    </row>
    <row r="63" spans="2:7" x14ac:dyDescent="0.2">
      <c r="B63" s="27"/>
      <c r="C63" s="27"/>
      <c r="D63" s="27"/>
      <c r="E63" s="27"/>
      <c r="F63" s="27"/>
      <c r="G63" s="27"/>
    </row>
  </sheetData>
  <sheetProtection formatCells="0" formatColumns="0" formatRows="0" insertRows="0" autoFilter="0"/>
  <mergeCells count="7">
    <mergeCell ref="A47:G47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  <ignoredError sqref="B17:F17 B16:D16 B31:G36 D22:G29 B41:G41 G40 D5:G9 G16:G17 B38:G39" unlockedFormula="1"/>
    <ignoredError sqref="B40:F40 E16:F16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admin11</cp:lastModifiedBy>
  <cp:revision/>
  <cp:lastPrinted>2023-04-18T20:50:16Z</cp:lastPrinted>
  <dcterms:created xsi:type="dcterms:W3CDTF">2012-12-11T20:48:19Z</dcterms:created>
  <dcterms:modified xsi:type="dcterms:W3CDTF">2024-02-12T00:50:33Z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