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VELIN\Desktop\4TO TRIMESTRE 2022\DATOS ABIERTOS\"/>
    </mc:Choice>
  </mc:AlternateContent>
  <bookViews>
    <workbookView xWindow="-120" yWindow="-120" windowWidth="20736" windowHeight="11160"/>
  </bookViews>
  <sheets>
    <sheet name="PPI" sheetId="1" r:id="rId1"/>
    <sheet name="Instructivo_PPI" sheetId="4" r:id="rId2"/>
  </sheets>
  <definedNames>
    <definedName name="_xlnm._FilterDatabase" localSheetId="0" hidden="1">PPI!$A$3:$O$29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90" i="1" l="1"/>
  <c r="N90" i="1"/>
  <c r="M90" i="1"/>
  <c r="O89" i="1"/>
  <c r="N89" i="1"/>
  <c r="M89" i="1"/>
  <c r="O88" i="1"/>
  <c r="N88" i="1"/>
  <c r="M88" i="1"/>
  <c r="O87" i="1"/>
  <c r="N87" i="1"/>
  <c r="M87" i="1"/>
  <c r="O86" i="1"/>
  <c r="N86" i="1"/>
  <c r="M86" i="1"/>
  <c r="O85" i="1"/>
  <c r="N85" i="1"/>
  <c r="M85" i="1"/>
  <c r="O84" i="1"/>
  <c r="N84" i="1"/>
  <c r="M84" i="1"/>
  <c r="O83" i="1"/>
  <c r="N83" i="1"/>
  <c r="M83" i="1"/>
  <c r="O82" i="1"/>
  <c r="N82" i="1"/>
  <c r="M82" i="1"/>
  <c r="O81" i="1"/>
  <c r="N81" i="1"/>
  <c r="M81" i="1"/>
  <c r="O80" i="1"/>
  <c r="N80" i="1"/>
  <c r="M80" i="1"/>
  <c r="O79" i="1"/>
  <c r="N79" i="1"/>
  <c r="M79" i="1"/>
  <c r="O78" i="1"/>
  <c r="N78" i="1"/>
  <c r="M78" i="1"/>
  <c r="O77" i="1"/>
  <c r="N77" i="1"/>
  <c r="M77" i="1"/>
  <c r="O76" i="1"/>
  <c r="N76" i="1"/>
  <c r="M76" i="1"/>
  <c r="O75" i="1"/>
  <c r="N75" i="1"/>
  <c r="M75" i="1"/>
  <c r="O74" i="1"/>
  <c r="N74" i="1"/>
  <c r="M74" i="1"/>
  <c r="O73" i="1"/>
  <c r="N73" i="1"/>
  <c r="M73" i="1"/>
  <c r="O72" i="1"/>
  <c r="N72" i="1"/>
  <c r="M72" i="1"/>
  <c r="O71" i="1"/>
  <c r="N71" i="1"/>
  <c r="M71" i="1"/>
  <c r="O70" i="1"/>
  <c r="N70" i="1"/>
  <c r="M70" i="1"/>
  <c r="O69" i="1"/>
  <c r="N69" i="1"/>
  <c r="M69" i="1"/>
  <c r="O68" i="1"/>
  <c r="N68" i="1"/>
  <c r="M68" i="1"/>
  <c r="O67" i="1"/>
  <c r="N67" i="1"/>
  <c r="M67" i="1"/>
  <c r="O66" i="1"/>
  <c r="N66" i="1"/>
  <c r="M66" i="1"/>
  <c r="O65" i="1"/>
  <c r="N65" i="1"/>
  <c r="M65" i="1"/>
  <c r="O64" i="1"/>
  <c r="N64" i="1"/>
  <c r="M64" i="1"/>
  <c r="O63" i="1"/>
  <c r="N63" i="1"/>
  <c r="M63" i="1"/>
  <c r="O62" i="1"/>
  <c r="N62" i="1"/>
  <c r="M62" i="1"/>
  <c r="O61" i="1"/>
  <c r="N61" i="1"/>
  <c r="M61" i="1"/>
  <c r="O60" i="1"/>
  <c r="N60" i="1"/>
  <c r="M60" i="1"/>
  <c r="O59" i="1"/>
  <c r="N59" i="1"/>
  <c r="M59" i="1"/>
  <c r="N58" i="1"/>
  <c r="M58" i="1"/>
  <c r="N57" i="1"/>
  <c r="M57" i="1"/>
  <c r="N56" i="1"/>
  <c r="M56" i="1"/>
  <c r="N55" i="1"/>
  <c r="M55" i="1"/>
  <c r="N54" i="1"/>
  <c r="M54" i="1"/>
  <c r="N53" i="1"/>
  <c r="M53" i="1"/>
  <c r="N52" i="1"/>
  <c r="M52" i="1"/>
  <c r="N51" i="1"/>
  <c r="M51" i="1"/>
  <c r="N50" i="1"/>
  <c r="M50" i="1"/>
  <c r="N49" i="1"/>
  <c r="M49" i="1"/>
  <c r="N48" i="1"/>
  <c r="M48" i="1"/>
  <c r="N47" i="1"/>
  <c r="M47" i="1"/>
  <c r="N46" i="1"/>
  <c r="M46" i="1"/>
  <c r="N45" i="1"/>
  <c r="M45" i="1"/>
  <c r="N44" i="1"/>
  <c r="M44" i="1"/>
  <c r="O43" i="1"/>
  <c r="M43" i="1"/>
  <c r="O42" i="1"/>
  <c r="M42" i="1"/>
  <c r="N41" i="1"/>
  <c r="M41" i="1"/>
  <c r="N40" i="1"/>
  <c r="M40" i="1"/>
  <c r="N39" i="1"/>
  <c r="M39" i="1"/>
  <c r="N38" i="1"/>
  <c r="M38" i="1"/>
  <c r="N37" i="1"/>
  <c r="M37" i="1"/>
  <c r="O36" i="1"/>
  <c r="N36" i="1"/>
  <c r="M36" i="1"/>
  <c r="N35" i="1"/>
  <c r="M35" i="1"/>
  <c r="N34" i="1"/>
  <c r="M34" i="1"/>
  <c r="N33" i="1"/>
  <c r="M33" i="1"/>
  <c r="N32" i="1"/>
  <c r="M32" i="1"/>
  <c r="N31" i="1"/>
  <c r="M31" i="1"/>
  <c r="O30" i="1"/>
  <c r="N30" i="1"/>
  <c r="M30" i="1"/>
  <c r="N29" i="1"/>
  <c r="M29" i="1"/>
  <c r="N28" i="1"/>
  <c r="M28" i="1"/>
  <c r="O27" i="1"/>
  <c r="M27" i="1"/>
  <c r="O26" i="1"/>
  <c r="N26" i="1"/>
  <c r="M26" i="1"/>
  <c r="O25" i="1"/>
  <c r="M25" i="1"/>
  <c r="N24" i="1"/>
  <c r="M24" i="1"/>
  <c r="N23" i="1"/>
  <c r="M23" i="1"/>
  <c r="N22" i="1"/>
  <c r="M22" i="1"/>
  <c r="N21" i="1"/>
  <c r="M21" i="1"/>
  <c r="N20" i="1"/>
  <c r="M20" i="1"/>
  <c r="O19" i="1"/>
  <c r="N19" i="1"/>
  <c r="M19" i="1"/>
  <c r="O18" i="1"/>
  <c r="N18" i="1"/>
  <c r="M18" i="1"/>
  <c r="O17" i="1"/>
  <c r="N17" i="1"/>
  <c r="M17" i="1"/>
  <c r="O16" i="1"/>
  <c r="N16" i="1"/>
  <c r="M16" i="1"/>
  <c r="M15" i="1"/>
  <c r="O14" i="1"/>
  <c r="N14" i="1"/>
  <c r="M14" i="1"/>
  <c r="O13" i="1"/>
  <c r="N13" i="1"/>
  <c r="M13" i="1"/>
  <c r="O12" i="1"/>
  <c r="N12" i="1"/>
  <c r="M12" i="1"/>
  <c r="O11" i="1"/>
  <c r="N11" i="1"/>
  <c r="M11" i="1"/>
  <c r="O10" i="1"/>
  <c r="N10" i="1"/>
  <c r="M10" i="1"/>
  <c r="O9" i="1"/>
  <c r="N9" i="1"/>
  <c r="M9" i="1"/>
  <c r="O8" i="1"/>
  <c r="N8" i="1"/>
  <c r="M8" i="1"/>
  <c r="N7" i="1"/>
  <c r="M7" i="1"/>
  <c r="N6" i="1"/>
  <c r="M6" i="1"/>
  <c r="O5" i="1"/>
  <c r="N5" i="1"/>
  <c r="M5" i="1"/>
  <c r="N4" i="1"/>
  <c r="M4" i="1"/>
  <c r="J15" i="1"/>
  <c r="N15" i="1" s="1"/>
  <c r="O15" i="1" l="1"/>
</calcChain>
</file>

<file path=xl/sharedStrings.xml><?xml version="1.0" encoding="utf-8"?>
<sst xmlns="http://schemas.openxmlformats.org/spreadsheetml/2006/main" count="479" uniqueCount="261">
  <si>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</si>
  <si>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</si>
  <si>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</si>
  <si>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</si>
  <si>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</si>
  <si>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</si>
  <si>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</si>
  <si>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</si>
  <si>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</si>
  <si>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</si>
  <si>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</si>
  <si>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</si>
  <si>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</si>
  <si>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</si>
  <si>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</si>
  <si>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</si>
  <si>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</si>
  <si>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</si>
  <si>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</si>
  <si>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</si>
  <si>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</si>
  <si>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</si>
  <si>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</si>
  <si>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</si>
  <si>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</si>
  <si>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</si>
  <si>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</si>
  <si>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</si>
  <si>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</si>
  <si>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</si>
  <si>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</si>
  <si>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</si>
  <si>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</si>
  <si>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</si>
  <si>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</si>
  <si>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</si>
  <si>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</si>
  <si>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</si>
  <si>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</si>
  <si>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</si>
  <si>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</si>
  <si>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</si>
  <si>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E0240.C1A1</t>
  </si>
  <si>
    <t>Obra Directa 2022</t>
  </si>
  <si>
    <t>Gastos Indirectos (3.00%) 2  (ESTUDIOS Y PROYECTOS)</t>
  </si>
  <si>
    <t>Dirección General de Obra Pública</t>
  </si>
  <si>
    <t>Estudios y proyectos</t>
  </si>
  <si>
    <t>E0240.C1A3</t>
  </si>
  <si>
    <t>Obra Directa 2021</t>
  </si>
  <si>
    <t>Pago de liberación de afectaciones de la obra de "Construcción de vialidad conexión de Villas De Guanajuato a Carr. Yerbabuena-Puentecillas.</t>
  </si>
  <si>
    <t>E02401.C1.A2</t>
  </si>
  <si>
    <t>Ampliación de Sanitarios en Edificio de Policía Preventiva en la Calle Alhondiga</t>
  </si>
  <si>
    <t>K0032.C101.0003</t>
  </si>
  <si>
    <t>Fondo para el desarrollo regional sustentable de estados y municipios mineros 2018</t>
  </si>
  <si>
    <t>Rehabilitación de Línea de Distribución de agua potable, tramo km 0+000 al km 0+332.59, en las Comunidades de Mineral de Santa Ana y Llanos de Santa Ana, en el Municipio de Guanajuato.</t>
  </si>
  <si>
    <t>K0032.C102.0003</t>
  </si>
  <si>
    <t>Rehabilitación de la red de bombeo de planta potabilizadora, de filtros a tanque Borrego para el abastecimiento de agua potable en las Comunidades de Mineral de Santa Ana y Llanos de Sta Ana, en el Municipio de Guanajuato.</t>
  </si>
  <si>
    <t>K0032.C103.0003</t>
  </si>
  <si>
    <t>Rehabilitación de tanque Borrego para el abastecimiento de agua potable a las Comunidades de Mineral de Santa Ana  y Llanos de Sta Ana, en el Municipio de Guanajuato.</t>
  </si>
  <si>
    <t>K0032.C104.0003</t>
  </si>
  <si>
    <t>Rehabilitación de Línea de Distribución de agua potable, tramo km 0+000 al km 0+2342, en la Comunidad de Monte de San Nicolás, en el Municipio de Guanajuato.</t>
  </si>
  <si>
    <t>K0032.C105.0003</t>
  </si>
  <si>
    <t>Construcción del equipo de bombeo, cloración y línea de conducción de agua potable en la Comunidad de Mexiamora, en el Municipio de Guanajuato.</t>
  </si>
  <si>
    <t>K0032.C106.0003</t>
  </si>
  <si>
    <t>Rehabilitación del equipo de bombeo y planta potabilizadora en comunidad Mineral de la Luz, en el Municipio de Guanajuato.</t>
  </si>
  <si>
    <t>K0032.C107.0003</t>
  </si>
  <si>
    <t>Construcción de Tanque de almacenamiento de agua potable para el abastecimiento de la Comunidad de Monte de San Nicolás y Santa Rosa, en el Municipio de Guanajuato.</t>
  </si>
  <si>
    <t>K0032.C108.0003</t>
  </si>
  <si>
    <t>Construcción de sistema de tratamiento de agua residual mediante biodigestor y pozo de absorción en la comunidad de Mexiamora, en el Municipio de Guanajuato.</t>
  </si>
  <si>
    <t>K0032.C201.0003</t>
  </si>
  <si>
    <t>Rehabilitación de cárcamo de rebombeo de aguas residuales y de PTAR (RAFA) en la comunidad de Mineral de Santa Ana, en el Municipio de Guanajuato.</t>
  </si>
  <si>
    <t>K0033.C101.0003</t>
  </si>
  <si>
    <t>Construcción de camino con pavimento de piedra bola y huella de concreto, tramo: km 0+000 al 0+684.97, en la Comunidad  El Cedro del Municipio de Guanajuato.</t>
  </si>
  <si>
    <t>K0033.C102..0003</t>
  </si>
  <si>
    <t>Construcción de calles sin nombre con pavimento de piedra bola y huella de concreto, tramo: km 0+000 al 0+163.93 y 0+000 al 0+109.39 en la Comunidad  San Pedro Gilmonene del Municipio de Guanajuato.</t>
  </si>
  <si>
    <t>K0033.C103.0003</t>
  </si>
  <si>
    <t>Construcción de calle sin nombre con pavimento de piedra bola y huella de concreto, tramo: km 0+000 al 0+419.22 en la Comunidad  Sangre de Cristo del Municipio de Guanajuato.</t>
  </si>
  <si>
    <t>K0033.C174</t>
  </si>
  <si>
    <t>Programa de Embelleciendo Mi Colonia 2021</t>
  </si>
  <si>
    <t>Construcción de pavimento con concreto hidráulico en el municipio de Guanajuato, Gto., en la localidad Marfil, en la colonia Lomas del Padre, en la calle Perseo.</t>
  </si>
  <si>
    <t>K0033.C177</t>
  </si>
  <si>
    <t xml:space="preserve">Construcción de muro de contensión (muro gavión) en el municipio de Guanajuato, Gto. en la localidad de Marfil, en la colonia Las teresas, en la calle Juan Silveti </t>
  </si>
  <si>
    <t>K0033.C218</t>
  </si>
  <si>
    <t>Q0176 Conentando Mi Camino Rural 2021</t>
  </si>
  <si>
    <t>Rehabililtación de Camino Rural Tramo: E.C. 45-El Zangarro, en el Municipio de Guanajuato. 1era etapa. Etapa</t>
  </si>
  <si>
    <t>K0035.C131</t>
  </si>
  <si>
    <t>Construcción de electrificacion en el Municipio de Guanajuato, Gto., en la localidad de Lomas de Cervera, en el Fraccionamiento Rincon de Cervera.</t>
  </si>
  <si>
    <t>K0037.C106</t>
  </si>
  <si>
    <t>Programa Q0146 GTO Me Mueve 2021</t>
  </si>
  <si>
    <t>Construcción de Techumbre y sistema acrílico para cancha de usos múltiples de prácticas núm. 4, en la Deportiva Lic. Arnulfo Vázquez Nieto.</t>
  </si>
  <si>
    <t>K0039.C1A1.0002</t>
  </si>
  <si>
    <t>Programa_Servicios Básicos en Mi Comunidad 2022</t>
  </si>
  <si>
    <t>Construcción de red de agua entubada en el Municipio de Guanajuato, Gto., en la localidad de Nochebuena</t>
  </si>
  <si>
    <t>K0040.C1A1.0001</t>
  </si>
  <si>
    <t>Rehabilitación de drenaje sanitario en el Municipio de Guanajuato, Gto., en la Localidad de Paso de Pirules (Segunda Etapa)</t>
  </si>
  <si>
    <t>K0040.C1A1.0003</t>
  </si>
  <si>
    <t>Programa_Servicios Básicos Gto. 2022</t>
  </si>
  <si>
    <t>Rehabilitación de drenaje sanitario en el municipio de Guanajuato, Gto., en la localidad San José de Cervera (Segunda Etapa de Cuatro)</t>
  </si>
  <si>
    <t>K0041.C1A1.0007</t>
  </si>
  <si>
    <t>Programa de Embelleciendo Mi Colonia 2022</t>
  </si>
  <si>
    <t>Construcción de la calle principal Eucalipto en el Fracc Arboledas del Municipio de Guanajuato, 2da etapa</t>
  </si>
  <si>
    <t>K0041.C1A1.0008</t>
  </si>
  <si>
    <t>Pavimentacion, guarniciones y banquetas de la calle Rosa del Fraccionamiento el Solano</t>
  </si>
  <si>
    <t>K0041.C1A1.0009</t>
  </si>
  <si>
    <t>Construcción de pavimento con piedra en el Municipio de Guanajuato, Gto., en la localidad Marfil, en la colonia El Eden, en la calle San Cayetano</t>
  </si>
  <si>
    <t>K0041.C1A1.0010</t>
  </si>
  <si>
    <t>Construcción de Pavimento con Piedra Bola y Huella de Concreto en el Municipio de Guanajuato, Gto., en la Localidad Guanajuato, en la Colonia Cerro Del Cuarto, en la Calle Camino Antiguo a La Aparecida.</t>
  </si>
  <si>
    <t>K0041.C1A1.0011</t>
  </si>
  <si>
    <t>Construcción de pavimento con concreto hidráulico, en el Municipio de Guanajuato, Gto., en la localidad Guanajuato, en el callejón Subida Mellado, 1era etapa.</t>
  </si>
  <si>
    <t>K0041.C1A1.0012</t>
  </si>
  <si>
    <t>Construcción de pavimento con concreto hidráulico, en el Municipio de Guanajuato, Gto., en la localidad Guanajuato, en la callejón transversal 5 señores, 1era etapa.</t>
  </si>
  <si>
    <t>K0041.C1A1.0013</t>
  </si>
  <si>
    <t>Construcción de pavimento con concreto hidráulico en el Municipio de Guanajuato, Gto., en la localidad Marfil, en la colonia Lomas del Padre, en la calle Lomas de San Francisco, 3ra Etapa.</t>
  </si>
  <si>
    <t>K0041.C2A1.0001</t>
  </si>
  <si>
    <t>Q0176 Conectando Mi Camino Rural 2022</t>
  </si>
  <si>
    <t>Rehabilitación de camino rural en el Municipio de Guanajuato, Gto., en la localidad Palma - Los Lorenzos con Entronque Carr. 77</t>
  </si>
  <si>
    <t>K0041.C2A1.0002</t>
  </si>
  <si>
    <t>Fondo para la Infraestructura Social  Municipal 2022</t>
  </si>
  <si>
    <t>Rehabilitación de revestimiento asfáltico en diferentes zonas de la ciudad en el Municipio de Guanajuato, Gto.</t>
  </si>
  <si>
    <t>K0041.C2A1.0003</t>
  </si>
  <si>
    <t>Reparación y mejoramiento del Camino Antiguo a Marfil y restauración de las bardas de la caja del río</t>
  </si>
  <si>
    <t>K0041.C2A1.0004</t>
  </si>
  <si>
    <t>Rehabilitación de pavimento con concreto hidráulico, en el Municipio de Guanajuato, Gto., en la localidad Guanajuato, en el callejón De los camperos, 1era etapa.</t>
  </si>
  <si>
    <t>K0041.C2A1.0005</t>
  </si>
  <si>
    <t>Rehabilitación de pavimento con piedra, en el Municipio de Guanajuato, Gto., en la localidad Guanajuato, en el callejón Del patol, 1era etapa.</t>
  </si>
  <si>
    <t>K0041.C2A1.0006</t>
  </si>
  <si>
    <t>Rehabilitación de pavimento con piedra, en el Municipio de Guanajuato, Gto., en la localidad Guanajuato, en el callejón Subida al cerro del cuarto, 1era etapa.</t>
  </si>
  <si>
    <t>K0041.C2A1.0007</t>
  </si>
  <si>
    <t>Construcción de pavimento con concreto hidráulico, en el Municipio de Guanajuato, Gto., en la localidad Guanajuato, en el callejón Presa de Rocha 1era etapa.</t>
  </si>
  <si>
    <t>K0041.C2A1.0008</t>
  </si>
  <si>
    <t>Rehabilitación de pavimento con piedra, en el Municipio de Guanajuato, Gto., en la localidad Guanajuato, en la calle Del Fresno, 1era etapa.</t>
  </si>
  <si>
    <t>K0041.C2A1.0009</t>
  </si>
  <si>
    <t>Rehabilitación de pavimento con piedra, en el Municipio de Guanajuato, Gto., en la localidad Guanajuato, en el callejón Del ejido, 1era etapa.</t>
  </si>
  <si>
    <t>K0041.C2A1.0010</t>
  </si>
  <si>
    <t>Rehabilitación de pavimento con concreto hidráulico, en el Municipio de Guanajuato, Gto., en la localidad Guanajuato, en el callejón Transversal de Gavilanes, 1era etapa.</t>
  </si>
  <si>
    <t>K0041.C2A1.0011</t>
  </si>
  <si>
    <t>Rehabilitación de pavimento con concreto hidráulico, en el Municipio de Guanajuato, Gto., en la localidad Guanajuato, en la calle El mezquite (momias), 1era etapa.</t>
  </si>
  <si>
    <t>K0042.C2A1.0001</t>
  </si>
  <si>
    <t>Apoyo a las Ciudades Mexicanas Patrimonio Mundial (ACMPM) 2022</t>
  </si>
  <si>
    <t>Restauración de Tragaluces de bóveda central del Mercado Hidalgo, Guanajuato, Gto.</t>
  </si>
  <si>
    <t>K0042.C2A1.0005</t>
  </si>
  <si>
    <t>Construcción de centro colibrí de atención a adolescentes, niñas y niños para la vida independiente, en el municipio de Guanajuato, Gto., en la localidad carbonera. 1era. Etapa.</t>
  </si>
  <si>
    <t>K0042.C2A1.0006</t>
  </si>
  <si>
    <t>Construcción de Tres Módulos de Gaveta en el Panteón Virgen de la Luz para ejercicio 2022.</t>
  </si>
  <si>
    <t>K0042.C2A1.0007</t>
  </si>
  <si>
    <t>Rehabilitación de techumbre en el foro Plaza de la Hermandad, en el Municipio de Guanajuato, Gto., en la localidad Guanajuato, en la calle Paseo Ashland.</t>
  </si>
  <si>
    <t>K0042.C2A1.0008</t>
  </si>
  <si>
    <t>Construcción de Estación para Atención de Emergencias, en el Municipio de Guanajuato, Gto. 1era. Etapa</t>
  </si>
  <si>
    <t>K0042.C3A1.0001</t>
  </si>
  <si>
    <t>Restauración de Fachada del Templo de San Roque (Consolidación de aplanados y conservación de canterías de fachadas laterales y posteriores, puertas de herrería y  portones de madera), en la Ciudad de Guanajuato, Gto.</t>
  </si>
  <si>
    <t>K0045.C1A1.0002</t>
  </si>
  <si>
    <t>Construcción de campo de beisbol, en la Unidad Deportiva Lic. Arnulfo Vázquez Nieto</t>
  </si>
  <si>
    <t>K0045.C1A1.0004</t>
  </si>
  <si>
    <t>Construcción de vestidores en cancha de fútbol soccer en la Unidad Deportiva Lic. Arnulfo Vázquez Nieto,  en el Municipio de Guanajuato.</t>
  </si>
  <si>
    <t>K0045.C1A1.0005</t>
  </si>
  <si>
    <t>Construcción de Parque para patinetas en la Unidad Deportiva Lic. Arnulfo Vázquez Nieto, en el Municipio de Guanajuato</t>
  </si>
  <si>
    <t>K0045.C1A1.0006</t>
  </si>
  <si>
    <t>Construcción de Techumbre para cancha de usos múltiples, en el Municipio de Guanajuato, Gto., en la localidad Marfíl, en la calle Alonso de Villaseca.</t>
  </si>
  <si>
    <t>K0045.C1A1.0007</t>
  </si>
  <si>
    <t>Construcción de Parque público para mascotas, en la Unidad Deportiva Lic. Arnulfo Vazquez Nieto, en el municipio de Guanajuato, 1era etapa.</t>
  </si>
  <si>
    <t>K0045.C2A1.0004</t>
  </si>
  <si>
    <t>Rehabilitación del Módulo Deportivo "Centro de Iniciación Deportiva Ferrocarril", en el Municipio de Guanajuato, Gto., en la localidad Guanajuato, en la calle Nejayote. 1era etapa.</t>
  </si>
  <si>
    <t>K0046.C1A5.0001</t>
  </si>
  <si>
    <t>Equipamiento de calentadores solares en el Municipio de Guanajuato, Gto., 1era. Etapa</t>
  </si>
  <si>
    <t xml:space="preserve"> K0046.C1A5.0002</t>
  </si>
  <si>
    <t>Equipamiento de calentadores solares en el Municipio de Guanajuato, Gto., 2da. Etapa</t>
  </si>
  <si>
    <t>K0046.C3A5.0003</t>
  </si>
  <si>
    <t>Programa Vive Mejor con Impulso 2022</t>
  </si>
  <si>
    <t>Construcción de techo firme en el Municipio de Guanajuato, Gto., en la localidad Cienega del Pedregal</t>
  </si>
  <si>
    <t>K0046.C3A5.0004</t>
  </si>
  <si>
    <t>Construcción de techo firme en el Municipio de Guanajuato, Gto., en la localidad Zangarro (Zangarro Nuevo)</t>
  </si>
  <si>
    <t>K0046.C3A5.0005</t>
  </si>
  <si>
    <t>Construcción de techo firme en el Municipio de Guanajuato, Gto., en la localidad Monte de San Nicolas</t>
  </si>
  <si>
    <t>K0046.C3A5.0006</t>
  </si>
  <si>
    <t>Construcción de techo firme en el Municipio de Guanajuato, Gto., en la localidad San Jose del Rodeo</t>
  </si>
  <si>
    <t>K0046.C3A5.0007</t>
  </si>
  <si>
    <t>Construcción de techo firme en el Municipio de Guanajuato, Gto., en la localidad El Coyote</t>
  </si>
  <si>
    <t>K0046.C3A5.0008</t>
  </si>
  <si>
    <t>Construcción de techo firme en el Municipio de Guanajuato, Gto., en la localidad La Trinidad</t>
  </si>
  <si>
    <t>K0046.C3A5.0009</t>
  </si>
  <si>
    <t xml:space="preserve">Construcción de techo firme en el Municipio de Guanajuato, Gto., en la localidad Cañada de Bustos </t>
  </si>
  <si>
    <t>K0046.C3A5.0010</t>
  </si>
  <si>
    <t>Construcción de techo firme en el Municipio de Guanajuato, Gto., en la localidad La Haciendita</t>
  </si>
  <si>
    <t>K0046.C3A5.0011</t>
  </si>
  <si>
    <t>Construcción de techo firme en el Municipio de Guanajuato, Gto., en la localidad Molineros</t>
  </si>
  <si>
    <t>K0046.C3A5.0012</t>
  </si>
  <si>
    <t>Construcción de techo firme en el Municipio de Guanajuato, Gto., en la localidad Marfil.</t>
  </si>
  <si>
    <t>K0046.C3A5.0013</t>
  </si>
  <si>
    <t xml:space="preserve">Construcción de techo firme en el Municipio de Guanajuato, Gto., en la localidad Capulín de Bustos </t>
  </si>
  <si>
    <t>K0046.C3A5.0014</t>
  </si>
  <si>
    <t>Construcción de techo firme en el Municipio de Guanajuato, Gto., en la localidad El Tablon</t>
  </si>
  <si>
    <t>K0046.C3A5.0015</t>
  </si>
  <si>
    <t xml:space="preserve">Construcción de techo firme en el Municipio de Guanajuato, Gto., en la localidad Santa Catarina de Cuevas (El Tinaco) </t>
  </si>
  <si>
    <t>K0046.C3A5.0016</t>
  </si>
  <si>
    <t>Construcción de piso firme en el Municipio de Guanajuato, Gto., en la localidad Cajones</t>
  </si>
  <si>
    <t>K0046.C3A5.0017</t>
  </si>
  <si>
    <t>Construcción de piso firme en el Municipio de Guanajuato, Gto., en la localidad El Terrero</t>
  </si>
  <si>
    <t>K0046.C3A5.0018</t>
  </si>
  <si>
    <t xml:space="preserve">Construcción de piso firme en el Municipio de Guanajuato, Gto., en la localidad Mineral de la luz </t>
  </si>
  <si>
    <t>K0046.C3A5.0019</t>
  </si>
  <si>
    <t xml:space="preserve">Construcción de piso firme en el Municipio de Guanajuato, Gto., en la localidad Cañada de Bustos </t>
  </si>
  <si>
    <t>K0046.C3A5.0020</t>
  </si>
  <si>
    <t>Construcción de piso firme en el Municipio de Guanajuato, Gto., en la localidad Buenavista (El Roble)</t>
  </si>
  <si>
    <t>K0046.C3A5.0021</t>
  </si>
  <si>
    <t>Construcción de piso firme en el Municipio de Guanajuato, Gto., en la localidad Capulín de Bustos</t>
  </si>
  <si>
    <t>K0046.C3A5.0022</t>
  </si>
  <si>
    <t>Construcción de piso firme en el Municipio de Guanajuato, Gto., en la localidad El Cerrito (El Cerrito de las Biznagas)</t>
  </si>
  <si>
    <t>K0046.C3A5.0023</t>
  </si>
  <si>
    <t>Construcción de piso firme en el Municipio de Guanajuato, Gto., en la localidad San Jose de Llanos</t>
  </si>
  <si>
    <t>K0046.C3A5.0024</t>
  </si>
  <si>
    <t>Construcción de piso firme en el Municipio de Guanajuato, Gto., en la localidad La Sauceda (Santa Fe de Guadalupe)</t>
  </si>
  <si>
    <t>K0046.C3A5.0025</t>
  </si>
  <si>
    <t>Construcción de piso firme en el Municipio de Guanajuato, Gto., en la localidad Yerbabuena</t>
  </si>
  <si>
    <t>K0046.C3A5.0026</t>
  </si>
  <si>
    <t>Construcción de piso firme en el Municipio de Guanajuato, Gto., en la localidad Paso de Pirules</t>
  </si>
  <si>
    <t>K0046.C3A5.0027</t>
  </si>
  <si>
    <t>Construcción de piso firme en el Municipio de Guanajuato, Gto., en la localidad El Cedro (Mineral del Cedro)</t>
  </si>
  <si>
    <t>K0046.C3A5.0028</t>
  </si>
  <si>
    <t>Construcción de piso firme en el Municipio de Guanajuato, Gto., en la localidad Las Carreras (Las Carreras del Puertecito)</t>
  </si>
  <si>
    <t>K0046.C3A5.0029</t>
  </si>
  <si>
    <t>Construcción de piso firme en el Municipio de Guanajuato, Gto., en la localidad Los Nicolases</t>
  </si>
  <si>
    <t>K0046.C3A5.0030</t>
  </si>
  <si>
    <t>Construcción de piso firme en el Municipio de Guanajuato, Gto., en la localidad Puentecillas</t>
  </si>
  <si>
    <t>K0046.C3A5.0031</t>
  </si>
  <si>
    <t>Construcción de piso firme en el Municipio de Guanajuato, Gto., en la localidad Marfil</t>
  </si>
  <si>
    <t>K0046.C3A5.0032</t>
  </si>
  <si>
    <t>Construcción de piso firme en el Municipio de Guanajuato, Gto., en la localidad San José de Cervera</t>
  </si>
  <si>
    <t>K0046.C3A5.0033</t>
  </si>
  <si>
    <t>Construcción de piso firme en el Municipio de Guanajuato, Gto., en la localidad El Coyote</t>
  </si>
  <si>
    <t>PROYECTO</t>
  </si>
  <si>
    <t>Pza</t>
  </si>
  <si>
    <t>Obra complementaria</t>
  </si>
  <si>
    <t>m de tuberia PVC</t>
  </si>
  <si>
    <t>Equipamiento</t>
  </si>
  <si>
    <t xml:space="preserve">tanque de abastecimiento </t>
  </si>
  <si>
    <t>ml tuberia de FOGO de 3"</t>
  </si>
  <si>
    <t>m de tuberia FOGO</t>
  </si>
  <si>
    <t>Equipo electromecanico</t>
  </si>
  <si>
    <t>tanque de almacenamiento</t>
  </si>
  <si>
    <t>ml de tuberia</t>
  </si>
  <si>
    <t>Carcamo de rebombeo</t>
  </si>
  <si>
    <t>m2 de pavimentacion a base de pieda bola y huella de concreto</t>
  </si>
  <si>
    <t>m2 de pav de concreto hidraulico</t>
  </si>
  <si>
    <t>Pza.</t>
  </si>
  <si>
    <t>km.</t>
  </si>
  <si>
    <t>poste</t>
  </si>
  <si>
    <t>Cancha
Techado</t>
  </si>
  <si>
    <t>ml</t>
  </si>
  <si>
    <t xml:space="preserve">ml </t>
  </si>
  <si>
    <t>M2</t>
  </si>
  <si>
    <t>km</t>
  </si>
  <si>
    <t>m2</t>
  </si>
  <si>
    <t>m3</t>
  </si>
  <si>
    <t>Obra</t>
  </si>
  <si>
    <t>EDIFICIO PUBLICO</t>
  </si>
  <si>
    <t>Campo</t>
  </si>
  <si>
    <t>CANCHA</t>
  </si>
  <si>
    <t>pieza</t>
  </si>
  <si>
    <t>PZA</t>
  </si>
  <si>
    <t>FAISM 2022</t>
  </si>
  <si>
    <t>Municipio de Guanajuato
Programas y Proyectos de Inversión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</si>
</sst>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164" fontId="3"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9" fontId="12" fillId="0" borderId="0" applyFont="0" applyFill="0" applyBorder="0" applyAlignment="0" applyProtection="0"/>
    <xf numFmtId="0" fontId="1" fillId="0" borderId="0"/>
    <xf numFmtId="0" fontId="3" fillId="0" borderId="0"/>
  </cellStyleXfs>
  <cellXfs count="34">
    <xf numFmtId="0" fontId="0" fillId="0" borderId="0" xfId="0"/>
    <xf numFmtId="0" fontId="0" fillId="0" borderId="0" xfId="0" applyFont="1"/>
    <xf numFmtId="0" fontId="5" fillId="2" borderId="0" xfId="8" applyFont="1" applyFill="1" applyBorder="1" applyAlignment="1">
      <alignment horizontal="left" vertical="center" wrapText="1"/>
    </xf>
    <xf numFmtId="0" fontId="5"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2" fillId="0" borderId="0" xfId="0" applyFont="1" applyAlignment="1">
      <alignment horizontal="left" wrapText="1" indent="1"/>
    </xf>
    <xf numFmtId="0" fontId="0" fillId="0" borderId="0" xfId="0" applyFont="1" applyAlignment="1">
      <alignment wrapText="1"/>
    </xf>
    <xf numFmtId="0" fontId="8" fillId="0" borderId="0" xfId="0" applyFont="1"/>
    <xf numFmtId="0" fontId="8" fillId="0" borderId="0" xfId="0" applyFont="1" applyAlignment="1">
      <alignment horizontal="justify" wrapText="1"/>
    </xf>
    <xf numFmtId="0" fontId="5" fillId="4" borderId="6" xfId="0" applyFont="1" applyFill="1" applyBorder="1" applyAlignment="1" applyProtection="1">
      <alignment horizontal="center" wrapText="1"/>
      <protection locked="0"/>
    </xf>
    <xf numFmtId="0" fontId="5" fillId="4" borderId="1" xfId="16"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5" fillId="4" borderId="2" xfId="0" applyFont="1" applyFill="1" applyBorder="1" applyAlignment="1" applyProtection="1">
      <alignment horizontal="left"/>
      <protection locked="0"/>
    </xf>
    <xf numFmtId="0" fontId="5" fillId="4" borderId="2" xfId="11" applyFont="1" applyFill="1" applyBorder="1" applyAlignment="1" applyProtection="1">
      <alignment horizontal="left" vertical="center"/>
      <protection locked="0"/>
    </xf>
    <xf numFmtId="0" fontId="5" fillId="4" borderId="4" xfId="11" applyFont="1" applyFill="1" applyBorder="1" applyAlignment="1" applyProtection="1">
      <alignment horizontal="center" vertical="center"/>
      <protection locked="0"/>
    </xf>
    <xf numFmtId="0" fontId="5" fillId="4" borderId="5" xfId="16" applyFont="1" applyFill="1" applyBorder="1" applyAlignment="1" applyProtection="1">
      <alignment horizontal="center" vertical="top" wrapText="1"/>
      <protection locked="0"/>
    </xf>
    <xf numFmtId="0" fontId="5" fillId="4" borderId="6" xfId="0" applyFont="1" applyFill="1" applyBorder="1" applyAlignment="1" applyProtection="1">
      <alignment horizontal="center" vertical="center" wrapText="1"/>
      <protection locked="0"/>
    </xf>
    <xf numFmtId="4" fontId="5" fillId="4" borderId="6" xfId="11" applyNumberFormat="1"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Continuous" wrapText="1"/>
      <protection locked="0"/>
    </xf>
    <xf numFmtId="0" fontId="5" fillId="4" borderId="3" xfId="0" applyFont="1" applyFill="1" applyBorder="1" applyAlignment="1" applyProtection="1">
      <alignment horizontal="centerContinuous" wrapText="1"/>
      <protection locked="0"/>
    </xf>
    <xf numFmtId="0" fontId="5" fillId="4" borderId="4" xfId="0" applyFont="1" applyFill="1" applyBorder="1" applyAlignment="1" applyProtection="1">
      <alignment horizontal="centerContinuous" wrapText="1"/>
      <protection locked="0"/>
    </xf>
    <xf numFmtId="0" fontId="10" fillId="0" borderId="6" xfId="19" applyFont="1" applyFill="1" applyBorder="1" applyAlignment="1">
      <alignment horizontal="center" vertical="center" wrapText="1"/>
    </xf>
    <xf numFmtId="0" fontId="10" fillId="0" borderId="6" xfId="0" applyFont="1" applyFill="1" applyBorder="1" applyAlignment="1" applyProtection="1">
      <alignment horizontal="justify" vertical="center"/>
      <protection locked="0"/>
    </xf>
    <xf numFmtId="0" fontId="10" fillId="0" borderId="6" xfId="0" applyFont="1" applyBorder="1" applyAlignment="1" applyProtection="1">
      <alignment horizontal="justify" vertical="center"/>
      <protection locked="0"/>
    </xf>
    <xf numFmtId="4" fontId="10" fillId="0" borderId="6" xfId="0" applyNumberFormat="1" applyFont="1" applyFill="1" applyBorder="1" applyAlignment="1" applyProtection="1">
      <alignment vertical="center"/>
      <protection locked="0"/>
    </xf>
    <xf numFmtId="2" fontId="10" fillId="0" borderId="6" xfId="2" applyNumberFormat="1" applyFont="1" applyFill="1" applyBorder="1" applyAlignment="1">
      <alignment horizontal="right" vertical="center" wrapText="1"/>
    </xf>
    <xf numFmtId="2" fontId="10" fillId="0" borderId="6" xfId="2" applyNumberFormat="1" applyFont="1" applyFill="1" applyBorder="1" applyAlignment="1">
      <alignment horizontal="center" vertical="center" wrapText="1"/>
    </xf>
    <xf numFmtId="9" fontId="10" fillId="0" borderId="6" xfId="17" applyFont="1" applyBorder="1" applyAlignment="1">
      <alignment horizontal="center" vertical="center" wrapText="1"/>
    </xf>
    <xf numFmtId="0" fontId="5" fillId="4" borderId="6" xfId="0" applyFont="1" applyFill="1" applyBorder="1" applyAlignment="1" applyProtection="1">
      <alignment horizontal="center" wrapText="1"/>
      <protection locked="0"/>
    </xf>
  </cellXfs>
  <cellStyles count="20">
    <cellStyle name="Euro" xfId="1"/>
    <cellStyle name="Millares 2" xfId="2"/>
    <cellStyle name="Millares 2 2" xfId="3"/>
    <cellStyle name="Millares 2 3" xfId="4"/>
    <cellStyle name="Millares 3" xfId="5"/>
    <cellStyle name="Moneda 2" xfId="6"/>
    <cellStyle name="Normal" xfId="0" builtinId="0"/>
    <cellStyle name="Normal 11" xfId="18"/>
    <cellStyle name="Normal 2" xfId="7"/>
    <cellStyle name="Normal 2 2" xfId="8"/>
    <cellStyle name="Normal 2 2 2 2" xfId="19"/>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tabSelected="1" zoomScaleNormal="100" workbookViewId="0">
      <selection activeCell="C9" sqref="C9"/>
    </sheetView>
  </sheetViews>
  <sheetFormatPr baseColWidth="10" defaultColWidth="12" defaultRowHeight="10.199999999999999" x14ac:dyDescent="0.2"/>
  <cols>
    <col min="1" max="1" width="19.85546875" style="4" customWidth="1"/>
    <col min="2" max="2" width="26.28515625" style="4" bestFit="1" customWidth="1"/>
    <col min="3" max="3" width="35.28515625" style="4" bestFit="1" customWidth="1"/>
    <col min="4" max="4" width="15.42578125" style="4" bestFit="1" customWidth="1"/>
    <col min="5" max="5" width="12" style="4"/>
    <col min="6" max="6" width="13.7109375" style="4" bestFit="1" customWidth="1"/>
    <col min="7" max="7" width="17" style="4" bestFit="1" customWidth="1"/>
    <col min="8" max="11" width="13.28515625" style="4" customWidth="1"/>
    <col min="12" max="15" width="11.85546875" style="4" customWidth="1"/>
    <col min="16" max="16384" width="12" style="4"/>
  </cols>
  <sheetData>
    <row r="1" spans="1:15" s="1" customFormat="1" ht="35.1" customHeight="1" x14ac:dyDescent="0.2">
      <c r="A1" s="33" t="s">
        <v>260</v>
      </c>
      <c r="B1" s="33"/>
      <c r="C1" s="33"/>
      <c r="D1" s="33"/>
      <c r="E1" s="33"/>
      <c r="F1" s="33"/>
      <c r="G1" s="33"/>
      <c r="H1" s="33"/>
      <c r="I1" s="33"/>
      <c r="J1" s="33"/>
      <c r="K1" s="33"/>
      <c r="L1" s="33"/>
      <c r="M1" s="33"/>
      <c r="N1" s="33"/>
      <c r="O1" s="33"/>
    </row>
    <row r="2" spans="1:15" s="1" customFormat="1" ht="12.75" customHeight="1" x14ac:dyDescent="0.2">
      <c r="A2" s="13"/>
      <c r="B2" s="13"/>
      <c r="C2" s="13"/>
      <c r="D2" s="13"/>
      <c r="E2" s="14"/>
      <c r="F2" s="15" t="s">
        <v>2</v>
      </c>
      <c r="G2" s="16"/>
      <c r="H2" s="23"/>
      <c r="I2" s="24" t="s">
        <v>8</v>
      </c>
      <c r="J2" s="24"/>
      <c r="K2" s="25"/>
      <c r="L2" s="17" t="s">
        <v>15</v>
      </c>
      <c r="M2" s="16"/>
      <c r="N2" s="18" t="s">
        <v>14</v>
      </c>
      <c r="O2" s="19"/>
    </row>
    <row r="3" spans="1:15" s="1" customFormat="1" ht="36.6" customHeight="1" x14ac:dyDescent="0.2">
      <c r="A3" s="20" t="s">
        <v>16</v>
      </c>
      <c r="B3" s="20" t="s">
        <v>0</v>
      </c>
      <c r="C3" s="20" t="s">
        <v>5</v>
      </c>
      <c r="D3" s="20" t="s">
        <v>1</v>
      </c>
      <c r="E3" s="21" t="s">
        <v>3</v>
      </c>
      <c r="F3" s="21" t="s">
        <v>4</v>
      </c>
      <c r="G3" s="21" t="s">
        <v>6</v>
      </c>
      <c r="H3" s="21" t="s">
        <v>9</v>
      </c>
      <c r="I3" s="21" t="s">
        <v>4</v>
      </c>
      <c r="J3" s="21" t="s">
        <v>7</v>
      </c>
      <c r="K3" s="21" t="s">
        <v>40</v>
      </c>
      <c r="L3" s="12" t="s">
        <v>10</v>
      </c>
      <c r="M3" s="12" t="s">
        <v>11</v>
      </c>
      <c r="N3" s="22" t="s">
        <v>12</v>
      </c>
      <c r="O3" s="22" t="s">
        <v>13</v>
      </c>
    </row>
    <row r="4" spans="1:15" ht="30.6" x14ac:dyDescent="0.2">
      <c r="A4" s="26" t="s">
        <v>42</v>
      </c>
      <c r="B4" s="27" t="s">
        <v>259</v>
      </c>
      <c r="C4" s="27" t="s">
        <v>44</v>
      </c>
      <c r="D4" s="28" t="s">
        <v>45</v>
      </c>
      <c r="E4" s="29">
        <v>0</v>
      </c>
      <c r="F4" s="29">
        <v>1363928.06</v>
      </c>
      <c r="G4" s="29">
        <v>1363928.05</v>
      </c>
      <c r="H4" s="30">
        <v>2</v>
      </c>
      <c r="I4" s="31">
        <v>0</v>
      </c>
      <c r="J4" s="31">
        <v>2</v>
      </c>
      <c r="K4" s="31" t="s">
        <v>229</v>
      </c>
      <c r="L4" s="32">
        <v>0</v>
      </c>
      <c r="M4" s="32">
        <f t="shared" ref="M4:M67" si="0">G4/F4</f>
        <v>0.99999999266823503</v>
      </c>
      <c r="N4" s="32">
        <f t="shared" ref="N4:N24" si="1">J4/H4</f>
        <v>1</v>
      </c>
      <c r="O4" s="32">
        <v>0</v>
      </c>
    </row>
    <row r="5" spans="1:15" ht="30.6" x14ac:dyDescent="0.2">
      <c r="A5" s="26" t="s">
        <v>42</v>
      </c>
      <c r="B5" s="27" t="s">
        <v>43</v>
      </c>
      <c r="C5" s="27" t="s">
        <v>46</v>
      </c>
      <c r="D5" s="28" t="s">
        <v>45</v>
      </c>
      <c r="E5" s="29">
        <v>0</v>
      </c>
      <c r="F5" s="29">
        <v>7850000</v>
      </c>
      <c r="G5" s="29">
        <v>2407744.4900000002</v>
      </c>
      <c r="H5" s="30">
        <v>8</v>
      </c>
      <c r="I5" s="31">
        <v>15</v>
      </c>
      <c r="J5" s="31">
        <v>5</v>
      </c>
      <c r="K5" s="31" t="s">
        <v>229</v>
      </c>
      <c r="L5" s="32">
        <v>0</v>
      </c>
      <c r="M5" s="32">
        <f t="shared" si="0"/>
        <v>0.30671904331210192</v>
      </c>
      <c r="N5" s="32">
        <f t="shared" si="1"/>
        <v>0.625</v>
      </c>
      <c r="O5" s="32">
        <f>J5/I5</f>
        <v>0.33333333333333331</v>
      </c>
    </row>
    <row r="6" spans="1:15" ht="40.799999999999997" x14ac:dyDescent="0.2">
      <c r="A6" s="26" t="s">
        <v>47</v>
      </c>
      <c r="B6" s="27" t="s">
        <v>48</v>
      </c>
      <c r="C6" s="27" t="s">
        <v>49</v>
      </c>
      <c r="D6" s="28" t="s">
        <v>45</v>
      </c>
      <c r="E6" s="29">
        <v>0</v>
      </c>
      <c r="F6" s="29">
        <v>314088</v>
      </c>
      <c r="G6" s="29">
        <v>314088</v>
      </c>
      <c r="H6" s="30">
        <v>1</v>
      </c>
      <c r="I6" s="31">
        <v>0</v>
      </c>
      <c r="J6" s="31">
        <v>1</v>
      </c>
      <c r="K6" s="31" t="s">
        <v>230</v>
      </c>
      <c r="L6" s="32">
        <v>0</v>
      </c>
      <c r="M6" s="32">
        <f t="shared" si="0"/>
        <v>1</v>
      </c>
      <c r="N6" s="32">
        <f t="shared" si="1"/>
        <v>1</v>
      </c>
      <c r="O6" s="32">
        <v>0</v>
      </c>
    </row>
    <row r="7" spans="1:15" ht="30.6" x14ac:dyDescent="0.2">
      <c r="A7" s="26" t="s">
        <v>50</v>
      </c>
      <c r="B7" s="27" t="s">
        <v>43</v>
      </c>
      <c r="C7" s="27" t="s">
        <v>51</v>
      </c>
      <c r="D7" s="28" t="s">
        <v>45</v>
      </c>
      <c r="E7" s="29">
        <v>0</v>
      </c>
      <c r="F7" s="29">
        <v>210504.79</v>
      </c>
      <c r="G7" s="29">
        <v>208218.96</v>
      </c>
      <c r="H7" s="30">
        <v>1</v>
      </c>
      <c r="I7" s="31">
        <v>0</v>
      </c>
      <c r="J7" s="31">
        <v>1</v>
      </c>
      <c r="K7" s="31" t="s">
        <v>231</v>
      </c>
      <c r="L7" s="32">
        <v>0</v>
      </c>
      <c r="M7" s="32">
        <f t="shared" si="0"/>
        <v>0.98914119721456217</v>
      </c>
      <c r="N7" s="32">
        <f t="shared" si="1"/>
        <v>1</v>
      </c>
      <c r="O7" s="32">
        <v>0</v>
      </c>
    </row>
    <row r="8" spans="1:15" ht="51" x14ac:dyDescent="0.2">
      <c r="A8" s="26" t="s">
        <v>52</v>
      </c>
      <c r="B8" s="27" t="s">
        <v>53</v>
      </c>
      <c r="C8" s="27" t="s">
        <v>54</v>
      </c>
      <c r="D8" s="28" t="s">
        <v>45</v>
      </c>
      <c r="E8" s="29">
        <v>0</v>
      </c>
      <c r="F8" s="29">
        <v>2440339.8199999998</v>
      </c>
      <c r="G8" s="29">
        <v>2226398.2000000002</v>
      </c>
      <c r="H8" s="30">
        <v>100</v>
      </c>
      <c r="I8" s="31">
        <v>0</v>
      </c>
      <c r="J8" s="31">
        <v>100</v>
      </c>
      <c r="K8" s="31" t="s">
        <v>232</v>
      </c>
      <c r="L8" s="32">
        <v>0</v>
      </c>
      <c r="M8" s="32">
        <f t="shared" si="0"/>
        <v>0.91233121787112437</v>
      </c>
      <c r="N8" s="32">
        <f t="shared" si="1"/>
        <v>1</v>
      </c>
      <c r="O8" s="32">
        <f t="shared" ref="O8:O19" si="2">I8/J8</f>
        <v>0</v>
      </c>
    </row>
    <row r="9" spans="1:15" ht="61.2" x14ac:dyDescent="0.2">
      <c r="A9" s="26" t="s">
        <v>55</v>
      </c>
      <c r="B9" s="27" t="s">
        <v>53</v>
      </c>
      <c r="C9" s="27" t="s">
        <v>56</v>
      </c>
      <c r="D9" s="28" t="s">
        <v>45</v>
      </c>
      <c r="E9" s="29">
        <v>0</v>
      </c>
      <c r="F9" s="29">
        <v>2292927.9900000002</v>
      </c>
      <c r="G9" s="29">
        <v>2292908.25</v>
      </c>
      <c r="H9" s="30">
        <v>1</v>
      </c>
      <c r="I9" s="31">
        <v>0</v>
      </c>
      <c r="J9" s="31">
        <v>1</v>
      </c>
      <c r="K9" s="31" t="s">
        <v>233</v>
      </c>
      <c r="L9" s="32">
        <v>0</v>
      </c>
      <c r="M9" s="32">
        <f t="shared" si="0"/>
        <v>0.99999139092021805</v>
      </c>
      <c r="N9" s="32">
        <f t="shared" si="1"/>
        <v>1</v>
      </c>
      <c r="O9" s="32">
        <f t="shared" si="2"/>
        <v>0</v>
      </c>
    </row>
    <row r="10" spans="1:15" ht="51" x14ac:dyDescent="0.2">
      <c r="A10" s="26" t="s">
        <v>57</v>
      </c>
      <c r="B10" s="27" t="s">
        <v>53</v>
      </c>
      <c r="C10" s="27" t="s">
        <v>58</v>
      </c>
      <c r="D10" s="28" t="s">
        <v>45</v>
      </c>
      <c r="E10" s="29">
        <v>0</v>
      </c>
      <c r="F10" s="29">
        <v>382775.22</v>
      </c>
      <c r="G10" s="29">
        <v>382775.22</v>
      </c>
      <c r="H10" s="30">
        <v>1</v>
      </c>
      <c r="I10" s="31">
        <v>0</v>
      </c>
      <c r="J10" s="31">
        <v>1</v>
      </c>
      <c r="K10" s="31" t="s">
        <v>234</v>
      </c>
      <c r="L10" s="32">
        <v>0</v>
      </c>
      <c r="M10" s="32">
        <f t="shared" si="0"/>
        <v>1</v>
      </c>
      <c r="N10" s="32">
        <f t="shared" si="1"/>
        <v>1</v>
      </c>
      <c r="O10" s="32">
        <f t="shared" si="2"/>
        <v>0</v>
      </c>
    </row>
    <row r="11" spans="1:15" ht="51" x14ac:dyDescent="0.2">
      <c r="A11" s="26" t="s">
        <v>59</v>
      </c>
      <c r="B11" s="27" t="s">
        <v>53</v>
      </c>
      <c r="C11" s="27" t="s">
        <v>60</v>
      </c>
      <c r="D11" s="28" t="s">
        <v>45</v>
      </c>
      <c r="E11" s="29">
        <v>0</v>
      </c>
      <c r="F11" s="29">
        <v>2013546.63</v>
      </c>
      <c r="G11" s="29">
        <v>1956822.48</v>
      </c>
      <c r="H11" s="30">
        <v>1441.05</v>
      </c>
      <c r="I11" s="31">
        <v>0</v>
      </c>
      <c r="J11" s="31">
        <v>1421.24</v>
      </c>
      <c r="K11" s="31" t="s">
        <v>235</v>
      </c>
      <c r="L11" s="32">
        <v>0</v>
      </c>
      <c r="M11" s="32">
        <f t="shared" si="0"/>
        <v>0.97182873783260737</v>
      </c>
      <c r="N11" s="32">
        <f t="shared" si="1"/>
        <v>0.98625307935186157</v>
      </c>
      <c r="O11" s="32">
        <f t="shared" si="2"/>
        <v>0</v>
      </c>
    </row>
    <row r="12" spans="1:15" ht="40.799999999999997" x14ac:dyDescent="0.2">
      <c r="A12" s="26" t="s">
        <v>61</v>
      </c>
      <c r="B12" s="27" t="s">
        <v>53</v>
      </c>
      <c r="C12" s="27" t="s">
        <v>62</v>
      </c>
      <c r="D12" s="28" t="s">
        <v>45</v>
      </c>
      <c r="E12" s="29">
        <v>0</v>
      </c>
      <c r="F12" s="29">
        <v>817200.67</v>
      </c>
      <c r="G12" s="29">
        <v>336860.38</v>
      </c>
      <c r="H12" s="30">
        <v>697.15</v>
      </c>
      <c r="I12" s="31">
        <v>0</v>
      </c>
      <c r="J12" s="31">
        <v>404.34</v>
      </c>
      <c r="K12" s="31" t="s">
        <v>236</v>
      </c>
      <c r="L12" s="32">
        <v>0</v>
      </c>
      <c r="M12" s="32">
        <f t="shared" si="0"/>
        <v>0.41221255973762233</v>
      </c>
      <c r="N12" s="32">
        <f t="shared" si="1"/>
        <v>0.57998995911927131</v>
      </c>
      <c r="O12" s="32">
        <f t="shared" si="2"/>
        <v>0</v>
      </c>
    </row>
    <row r="13" spans="1:15" ht="40.799999999999997" x14ac:dyDescent="0.2">
      <c r="A13" s="26" t="s">
        <v>63</v>
      </c>
      <c r="B13" s="27" t="s">
        <v>53</v>
      </c>
      <c r="C13" s="27" t="s">
        <v>64</v>
      </c>
      <c r="D13" s="28" t="s">
        <v>45</v>
      </c>
      <c r="E13" s="29">
        <v>0</v>
      </c>
      <c r="F13" s="29">
        <v>1683720.28</v>
      </c>
      <c r="G13" s="29">
        <v>1683720.27</v>
      </c>
      <c r="H13" s="30">
        <v>1</v>
      </c>
      <c r="I13" s="31">
        <v>0</v>
      </c>
      <c r="J13" s="31">
        <v>1</v>
      </c>
      <c r="K13" s="31" t="s">
        <v>237</v>
      </c>
      <c r="L13" s="32">
        <v>0</v>
      </c>
      <c r="M13" s="32">
        <f t="shared" si="0"/>
        <v>0.99999999406077122</v>
      </c>
      <c r="N13" s="32">
        <f t="shared" si="1"/>
        <v>1</v>
      </c>
      <c r="O13" s="32">
        <f t="shared" si="2"/>
        <v>0</v>
      </c>
    </row>
    <row r="14" spans="1:15" ht="51" x14ac:dyDescent="0.2">
      <c r="A14" s="26" t="s">
        <v>65</v>
      </c>
      <c r="B14" s="27" t="s">
        <v>53</v>
      </c>
      <c r="C14" s="27" t="s">
        <v>66</v>
      </c>
      <c r="D14" s="28" t="s">
        <v>45</v>
      </c>
      <c r="E14" s="29">
        <v>0</v>
      </c>
      <c r="F14" s="29">
        <v>1160039.19</v>
      </c>
      <c r="G14" s="29">
        <v>836582.61</v>
      </c>
      <c r="H14" s="30">
        <v>1</v>
      </c>
      <c r="I14" s="31">
        <v>0</v>
      </c>
      <c r="J14" s="31">
        <v>1</v>
      </c>
      <c r="K14" s="31" t="s">
        <v>238</v>
      </c>
      <c r="L14" s="32">
        <v>0</v>
      </c>
      <c r="M14" s="32">
        <f t="shared" si="0"/>
        <v>0.72116754090006219</v>
      </c>
      <c r="N14" s="32">
        <f t="shared" si="1"/>
        <v>1</v>
      </c>
      <c r="O14" s="32">
        <f t="shared" si="2"/>
        <v>0</v>
      </c>
    </row>
    <row r="15" spans="1:15" ht="51" x14ac:dyDescent="0.2">
      <c r="A15" s="26" t="s">
        <v>67</v>
      </c>
      <c r="B15" s="27" t="s">
        <v>53</v>
      </c>
      <c r="C15" s="27" t="s">
        <v>68</v>
      </c>
      <c r="D15" s="28" t="s">
        <v>45</v>
      </c>
      <c r="E15" s="29">
        <v>0</v>
      </c>
      <c r="F15" s="29">
        <v>55644.58</v>
      </c>
      <c r="G15" s="29">
        <v>55644.58</v>
      </c>
      <c r="H15" s="30">
        <v>17.5</v>
      </c>
      <c r="I15" s="31">
        <v>0</v>
      </c>
      <c r="J15" s="31">
        <f>H15</f>
        <v>17.5</v>
      </c>
      <c r="K15" s="31" t="s">
        <v>239</v>
      </c>
      <c r="L15" s="32">
        <v>0</v>
      </c>
      <c r="M15" s="32">
        <f t="shared" si="0"/>
        <v>1</v>
      </c>
      <c r="N15" s="32">
        <f t="shared" si="1"/>
        <v>1</v>
      </c>
      <c r="O15" s="32">
        <f t="shared" si="2"/>
        <v>0</v>
      </c>
    </row>
    <row r="16" spans="1:15" ht="40.799999999999997" x14ac:dyDescent="0.2">
      <c r="A16" s="26" t="s">
        <v>69</v>
      </c>
      <c r="B16" s="27" t="s">
        <v>53</v>
      </c>
      <c r="C16" s="27" t="s">
        <v>70</v>
      </c>
      <c r="D16" s="28" t="s">
        <v>45</v>
      </c>
      <c r="E16" s="29">
        <v>0</v>
      </c>
      <c r="F16" s="29">
        <v>1482139.59</v>
      </c>
      <c r="G16" s="29">
        <v>939428.67</v>
      </c>
      <c r="H16" s="30">
        <v>1</v>
      </c>
      <c r="I16" s="31">
        <v>0</v>
      </c>
      <c r="J16" s="31">
        <v>1</v>
      </c>
      <c r="K16" s="31" t="s">
        <v>240</v>
      </c>
      <c r="L16" s="32">
        <v>0</v>
      </c>
      <c r="M16" s="32">
        <f t="shared" si="0"/>
        <v>0.63383278898851891</v>
      </c>
      <c r="N16" s="32">
        <f t="shared" si="1"/>
        <v>1</v>
      </c>
      <c r="O16" s="32">
        <f t="shared" si="2"/>
        <v>0</v>
      </c>
    </row>
    <row r="17" spans="1:15" ht="61.2" x14ac:dyDescent="0.2">
      <c r="A17" s="26" t="s">
        <v>71</v>
      </c>
      <c r="B17" s="27" t="s">
        <v>53</v>
      </c>
      <c r="C17" s="27" t="s">
        <v>72</v>
      </c>
      <c r="D17" s="28" t="s">
        <v>45</v>
      </c>
      <c r="E17" s="29">
        <v>0</v>
      </c>
      <c r="F17" s="29">
        <v>2422533.5300000003</v>
      </c>
      <c r="G17" s="29">
        <v>2097511.4</v>
      </c>
      <c r="H17" s="30">
        <v>2983.01</v>
      </c>
      <c r="I17" s="31">
        <v>0</v>
      </c>
      <c r="J17" s="31">
        <v>2032.92</v>
      </c>
      <c r="K17" s="31" t="s">
        <v>241</v>
      </c>
      <c r="L17" s="32">
        <v>0</v>
      </c>
      <c r="M17" s="32">
        <f t="shared" si="0"/>
        <v>0.86583379508476799</v>
      </c>
      <c r="N17" s="32">
        <f t="shared" si="1"/>
        <v>0.68149955917009997</v>
      </c>
      <c r="O17" s="32">
        <f t="shared" si="2"/>
        <v>0</v>
      </c>
    </row>
    <row r="18" spans="1:15" ht="61.2" x14ac:dyDescent="0.2">
      <c r="A18" s="26" t="s">
        <v>73</v>
      </c>
      <c r="B18" s="27" t="s">
        <v>53</v>
      </c>
      <c r="C18" s="27" t="s">
        <v>74</v>
      </c>
      <c r="D18" s="28" t="s">
        <v>45</v>
      </c>
      <c r="E18" s="29">
        <v>0</v>
      </c>
      <c r="F18" s="29">
        <v>916953.29</v>
      </c>
      <c r="G18" s="29">
        <v>916953.29</v>
      </c>
      <c r="H18" s="30">
        <v>1201.56</v>
      </c>
      <c r="I18" s="31">
        <v>0</v>
      </c>
      <c r="J18" s="31">
        <v>1201.56</v>
      </c>
      <c r="K18" s="31" t="s">
        <v>241</v>
      </c>
      <c r="L18" s="32">
        <v>0</v>
      </c>
      <c r="M18" s="32">
        <f t="shared" si="0"/>
        <v>1</v>
      </c>
      <c r="N18" s="32">
        <f t="shared" si="1"/>
        <v>1</v>
      </c>
      <c r="O18" s="32">
        <f t="shared" si="2"/>
        <v>0</v>
      </c>
    </row>
    <row r="19" spans="1:15" ht="61.2" x14ac:dyDescent="0.2">
      <c r="A19" s="26" t="s">
        <v>75</v>
      </c>
      <c r="B19" s="27" t="s">
        <v>53</v>
      </c>
      <c r="C19" s="27" t="s">
        <v>76</v>
      </c>
      <c r="D19" s="28" t="s">
        <v>45</v>
      </c>
      <c r="E19" s="29">
        <v>0</v>
      </c>
      <c r="F19" s="29">
        <v>1210205.04</v>
      </c>
      <c r="G19" s="29">
        <v>1206756.8700000001</v>
      </c>
      <c r="H19" s="30">
        <v>1062.44</v>
      </c>
      <c r="I19" s="31">
        <v>0</v>
      </c>
      <c r="J19" s="31">
        <v>1062.44</v>
      </c>
      <c r="K19" s="31" t="s">
        <v>241</v>
      </c>
      <c r="L19" s="32">
        <v>0</v>
      </c>
      <c r="M19" s="32">
        <f t="shared" si="0"/>
        <v>0.9971507555446969</v>
      </c>
      <c r="N19" s="32">
        <f t="shared" si="1"/>
        <v>1</v>
      </c>
      <c r="O19" s="32">
        <f t="shared" si="2"/>
        <v>0</v>
      </c>
    </row>
    <row r="20" spans="1:15" ht="51" x14ac:dyDescent="0.2">
      <c r="A20" s="26" t="s">
        <v>77</v>
      </c>
      <c r="B20" s="27" t="s">
        <v>78</v>
      </c>
      <c r="C20" s="27" t="s">
        <v>79</v>
      </c>
      <c r="D20" s="28" t="s">
        <v>45</v>
      </c>
      <c r="E20" s="29">
        <v>0</v>
      </c>
      <c r="F20" s="29">
        <v>755685.31</v>
      </c>
      <c r="G20" s="29">
        <v>755685.31</v>
      </c>
      <c r="H20" s="30">
        <v>1009.04</v>
      </c>
      <c r="I20" s="31">
        <v>0</v>
      </c>
      <c r="J20" s="31">
        <v>1009.04</v>
      </c>
      <c r="K20" s="31" t="s">
        <v>242</v>
      </c>
      <c r="L20" s="32">
        <v>0</v>
      </c>
      <c r="M20" s="32">
        <f t="shared" si="0"/>
        <v>1</v>
      </c>
      <c r="N20" s="32">
        <f t="shared" si="1"/>
        <v>1</v>
      </c>
      <c r="O20" s="32">
        <v>0</v>
      </c>
    </row>
    <row r="21" spans="1:15" ht="51" x14ac:dyDescent="0.2">
      <c r="A21" s="26" t="s">
        <v>80</v>
      </c>
      <c r="B21" s="27" t="s">
        <v>48</v>
      </c>
      <c r="C21" s="27" t="s">
        <v>81</v>
      </c>
      <c r="D21" s="28" t="s">
        <v>45</v>
      </c>
      <c r="E21" s="29">
        <v>0</v>
      </c>
      <c r="F21" s="29">
        <v>1495882.45</v>
      </c>
      <c r="G21" s="29">
        <v>1495882.45</v>
      </c>
      <c r="H21" s="30">
        <v>248</v>
      </c>
      <c r="I21" s="31">
        <v>0</v>
      </c>
      <c r="J21" s="31">
        <v>248</v>
      </c>
      <c r="K21" s="31" t="s">
        <v>243</v>
      </c>
      <c r="L21" s="32">
        <v>0</v>
      </c>
      <c r="M21" s="32">
        <f t="shared" si="0"/>
        <v>1</v>
      </c>
      <c r="N21" s="32">
        <f t="shared" si="1"/>
        <v>1</v>
      </c>
      <c r="O21" s="32">
        <v>0</v>
      </c>
    </row>
    <row r="22" spans="1:15" ht="30.6" x14ac:dyDescent="0.2">
      <c r="A22" s="26" t="s">
        <v>82</v>
      </c>
      <c r="B22" s="27" t="s">
        <v>83</v>
      </c>
      <c r="C22" s="27" t="s">
        <v>84</v>
      </c>
      <c r="D22" s="28" t="s">
        <v>45</v>
      </c>
      <c r="E22" s="29">
        <v>0</v>
      </c>
      <c r="F22" s="29">
        <v>4933247.55</v>
      </c>
      <c r="G22" s="29">
        <v>4933245.9000000004</v>
      </c>
      <c r="H22" s="30">
        <v>3.97</v>
      </c>
      <c r="I22" s="31">
        <v>0</v>
      </c>
      <c r="J22" s="31">
        <v>3.97</v>
      </c>
      <c r="K22" s="31" t="s">
        <v>244</v>
      </c>
      <c r="L22" s="32">
        <v>0</v>
      </c>
      <c r="M22" s="32">
        <f t="shared" si="0"/>
        <v>0.99999966553472475</v>
      </c>
      <c r="N22" s="32">
        <f t="shared" si="1"/>
        <v>1</v>
      </c>
      <c r="O22" s="32">
        <v>0</v>
      </c>
    </row>
    <row r="23" spans="1:15" ht="40.799999999999997" x14ac:dyDescent="0.2">
      <c r="A23" s="26" t="s">
        <v>85</v>
      </c>
      <c r="B23" s="27" t="s">
        <v>48</v>
      </c>
      <c r="C23" s="27" t="s">
        <v>86</v>
      </c>
      <c r="D23" s="28" t="s">
        <v>45</v>
      </c>
      <c r="E23" s="29">
        <v>0</v>
      </c>
      <c r="F23" s="29">
        <v>699196.47</v>
      </c>
      <c r="G23" s="29">
        <v>699176.95999999996</v>
      </c>
      <c r="H23" s="30">
        <v>7</v>
      </c>
      <c r="I23" s="31">
        <v>0</v>
      </c>
      <c r="J23" s="31">
        <v>7</v>
      </c>
      <c r="K23" s="31" t="s">
        <v>245</v>
      </c>
      <c r="L23" s="32">
        <v>0</v>
      </c>
      <c r="M23" s="32">
        <f t="shared" si="0"/>
        <v>0.99997209654104802</v>
      </c>
      <c r="N23" s="32">
        <f t="shared" si="1"/>
        <v>1</v>
      </c>
      <c r="O23" s="32">
        <v>0</v>
      </c>
    </row>
    <row r="24" spans="1:15" ht="40.799999999999997" x14ac:dyDescent="0.2">
      <c r="A24" s="26" t="s">
        <v>87</v>
      </c>
      <c r="B24" s="27" t="s">
        <v>88</v>
      </c>
      <c r="C24" s="27" t="s">
        <v>89</v>
      </c>
      <c r="D24" s="28" t="s">
        <v>45</v>
      </c>
      <c r="E24" s="29">
        <v>0</v>
      </c>
      <c r="F24" s="29">
        <v>3178902.57</v>
      </c>
      <c r="G24" s="29">
        <v>3178902.57</v>
      </c>
      <c r="H24" s="30">
        <v>1</v>
      </c>
      <c r="I24" s="31">
        <v>0</v>
      </c>
      <c r="J24" s="31">
        <v>1</v>
      </c>
      <c r="K24" s="31" t="s">
        <v>246</v>
      </c>
      <c r="L24" s="32">
        <v>0</v>
      </c>
      <c r="M24" s="32">
        <f t="shared" si="0"/>
        <v>1</v>
      </c>
      <c r="N24" s="32">
        <f t="shared" si="1"/>
        <v>1</v>
      </c>
      <c r="O24" s="32">
        <v>0</v>
      </c>
    </row>
    <row r="25" spans="1:15" ht="30.6" x14ac:dyDescent="0.2">
      <c r="A25" s="26" t="s">
        <v>90</v>
      </c>
      <c r="B25" s="27" t="s">
        <v>91</v>
      </c>
      <c r="C25" s="27" t="s">
        <v>92</v>
      </c>
      <c r="D25" s="28" t="s">
        <v>45</v>
      </c>
      <c r="E25" s="29">
        <v>0</v>
      </c>
      <c r="F25" s="29">
        <v>1850000</v>
      </c>
      <c r="G25" s="29">
        <v>1850000</v>
      </c>
      <c r="H25" s="30">
        <v>1003.46</v>
      </c>
      <c r="I25" s="31">
        <v>1151.9000000000001</v>
      </c>
      <c r="J25" s="31">
        <v>1151.9000000000001</v>
      </c>
      <c r="K25" s="31" t="s">
        <v>247</v>
      </c>
      <c r="L25" s="32">
        <v>0</v>
      </c>
      <c r="M25" s="32">
        <f t="shared" si="0"/>
        <v>1</v>
      </c>
      <c r="N25" s="32">
        <v>1</v>
      </c>
      <c r="O25" s="32">
        <f>J25/I25</f>
        <v>1</v>
      </c>
    </row>
    <row r="26" spans="1:15" ht="40.799999999999997" x14ac:dyDescent="0.2">
      <c r="A26" s="26" t="s">
        <v>93</v>
      </c>
      <c r="B26" s="27" t="s">
        <v>91</v>
      </c>
      <c r="C26" s="27" t="s">
        <v>94</v>
      </c>
      <c r="D26" s="28" t="s">
        <v>45</v>
      </c>
      <c r="E26" s="29">
        <v>0</v>
      </c>
      <c r="F26" s="29">
        <v>5150000</v>
      </c>
      <c r="G26" s="29">
        <v>5150000</v>
      </c>
      <c r="H26" s="30">
        <v>2502.9</v>
      </c>
      <c r="I26" s="31">
        <v>2593.5500000000002</v>
      </c>
      <c r="J26" s="31">
        <v>2593.5500000000002</v>
      </c>
      <c r="K26" s="31" t="s">
        <v>248</v>
      </c>
      <c r="L26" s="32">
        <v>0</v>
      </c>
      <c r="M26" s="32">
        <f t="shared" si="0"/>
        <v>1</v>
      </c>
      <c r="N26" s="32">
        <f>J26/H26</f>
        <v>1.0362179871349235</v>
      </c>
      <c r="O26" s="32">
        <f>J26/I26</f>
        <v>1</v>
      </c>
    </row>
    <row r="27" spans="1:15" ht="40.799999999999997" x14ac:dyDescent="0.2">
      <c r="A27" s="26" t="s">
        <v>95</v>
      </c>
      <c r="B27" s="27" t="s">
        <v>96</v>
      </c>
      <c r="C27" s="27" t="s">
        <v>97</v>
      </c>
      <c r="D27" s="28" t="s">
        <v>45</v>
      </c>
      <c r="E27" s="29">
        <v>0</v>
      </c>
      <c r="F27" s="29">
        <v>3400000</v>
      </c>
      <c r="G27" s="29">
        <v>3400000</v>
      </c>
      <c r="H27" s="30">
        <v>1168.47</v>
      </c>
      <c r="I27" s="31">
        <v>1286.47</v>
      </c>
      <c r="J27" s="31">
        <v>1286.47</v>
      </c>
      <c r="K27" s="31" t="s">
        <v>247</v>
      </c>
      <c r="L27" s="32">
        <v>0</v>
      </c>
      <c r="M27" s="32">
        <f t="shared" si="0"/>
        <v>1</v>
      </c>
      <c r="N27" s="32">
        <v>1</v>
      </c>
      <c r="O27" s="32">
        <f>J27/I27</f>
        <v>1</v>
      </c>
    </row>
    <row r="28" spans="1:15" ht="30.6" x14ac:dyDescent="0.2">
      <c r="A28" s="26" t="s">
        <v>98</v>
      </c>
      <c r="B28" s="27" t="s">
        <v>99</v>
      </c>
      <c r="C28" s="27" t="s">
        <v>100</v>
      </c>
      <c r="D28" s="28" t="s">
        <v>45</v>
      </c>
      <c r="E28" s="29">
        <v>0</v>
      </c>
      <c r="F28" s="29">
        <v>11313770.98</v>
      </c>
      <c r="G28" s="29">
        <v>0</v>
      </c>
      <c r="H28" s="30">
        <v>3532.22</v>
      </c>
      <c r="I28" s="31">
        <v>0</v>
      </c>
      <c r="J28" s="31">
        <v>0</v>
      </c>
      <c r="K28" s="31" t="s">
        <v>249</v>
      </c>
      <c r="L28" s="32">
        <v>0</v>
      </c>
      <c r="M28" s="32">
        <f t="shared" si="0"/>
        <v>0</v>
      </c>
      <c r="N28" s="32">
        <f t="shared" ref="N28:N41" si="3">J28/H28</f>
        <v>0</v>
      </c>
      <c r="O28" s="32">
        <v>0</v>
      </c>
    </row>
    <row r="29" spans="1:15" ht="30.6" x14ac:dyDescent="0.2">
      <c r="A29" s="26" t="s">
        <v>101</v>
      </c>
      <c r="B29" s="27" t="s">
        <v>99</v>
      </c>
      <c r="C29" s="27" t="s">
        <v>102</v>
      </c>
      <c r="D29" s="28" t="s">
        <v>45</v>
      </c>
      <c r="E29" s="29">
        <v>0</v>
      </c>
      <c r="F29" s="29">
        <v>9644410.1099999994</v>
      </c>
      <c r="G29" s="29">
        <v>2856358.39</v>
      </c>
      <c r="H29" s="30">
        <v>3142.63</v>
      </c>
      <c r="I29" s="31">
        <v>0</v>
      </c>
      <c r="J29" s="31">
        <v>1571.32</v>
      </c>
      <c r="K29" s="31" t="s">
        <v>249</v>
      </c>
      <c r="L29" s="32">
        <v>0</v>
      </c>
      <c r="M29" s="32">
        <f t="shared" si="0"/>
        <v>0.29616724687374379</v>
      </c>
      <c r="N29" s="32">
        <f t="shared" si="3"/>
        <v>0.50000159102407848</v>
      </c>
      <c r="O29" s="32">
        <v>0</v>
      </c>
    </row>
    <row r="30" spans="1:15" ht="40.799999999999997" x14ac:dyDescent="0.2">
      <c r="A30" s="26" t="s">
        <v>103</v>
      </c>
      <c r="B30" s="27" t="s">
        <v>99</v>
      </c>
      <c r="C30" s="27" t="s">
        <v>104</v>
      </c>
      <c r="D30" s="28" t="s">
        <v>45</v>
      </c>
      <c r="E30" s="29">
        <v>0</v>
      </c>
      <c r="F30" s="29">
        <v>3003675.94</v>
      </c>
      <c r="G30" s="29">
        <v>1692151.35</v>
      </c>
      <c r="H30" s="30">
        <v>819.44</v>
      </c>
      <c r="I30" s="31">
        <v>1062.72</v>
      </c>
      <c r="J30" s="31">
        <v>743.9</v>
      </c>
      <c r="K30" s="31" t="s">
        <v>249</v>
      </c>
      <c r="L30" s="32">
        <v>0</v>
      </c>
      <c r="M30" s="32">
        <f t="shared" si="0"/>
        <v>0.56336015728780653</v>
      </c>
      <c r="N30" s="32">
        <f t="shared" si="3"/>
        <v>0.9078150932344039</v>
      </c>
      <c r="O30" s="32">
        <f>J30/I30</f>
        <v>0.69999623607347183</v>
      </c>
    </row>
    <row r="31" spans="1:15" ht="61.2" x14ac:dyDescent="0.2">
      <c r="A31" s="26" t="s">
        <v>105</v>
      </c>
      <c r="B31" s="27" t="s">
        <v>43</v>
      </c>
      <c r="C31" s="27" t="s">
        <v>106</v>
      </c>
      <c r="D31" s="28" t="s">
        <v>45</v>
      </c>
      <c r="E31" s="29">
        <v>0</v>
      </c>
      <c r="F31" s="29">
        <v>748977.57</v>
      </c>
      <c r="G31" s="29">
        <v>748884.16</v>
      </c>
      <c r="H31" s="30">
        <v>263.52999999999997</v>
      </c>
      <c r="I31" s="31">
        <v>0</v>
      </c>
      <c r="J31" s="31">
        <v>263.52999999999997</v>
      </c>
      <c r="K31" s="31" t="s">
        <v>249</v>
      </c>
      <c r="L31" s="32">
        <v>0</v>
      </c>
      <c r="M31" s="32">
        <f t="shared" si="0"/>
        <v>0.99987528331455922</v>
      </c>
      <c r="N31" s="32">
        <f t="shared" si="3"/>
        <v>1</v>
      </c>
      <c r="O31" s="32">
        <v>0</v>
      </c>
    </row>
    <row r="32" spans="1:15" ht="51" x14ac:dyDescent="0.2">
      <c r="A32" s="26" t="s">
        <v>107</v>
      </c>
      <c r="B32" s="27" t="s">
        <v>43</v>
      </c>
      <c r="C32" s="27" t="s">
        <v>108</v>
      </c>
      <c r="D32" s="28" t="s">
        <v>45</v>
      </c>
      <c r="E32" s="29">
        <v>0</v>
      </c>
      <c r="F32" s="29">
        <v>1263713.45</v>
      </c>
      <c r="G32" s="29">
        <v>762665.06</v>
      </c>
      <c r="H32" s="30">
        <v>456.49</v>
      </c>
      <c r="I32" s="31">
        <v>0</v>
      </c>
      <c r="J32" s="31">
        <v>432.84</v>
      </c>
      <c r="K32" s="31" t="s">
        <v>249</v>
      </c>
      <c r="L32" s="32">
        <v>0</v>
      </c>
      <c r="M32" s="32">
        <f t="shared" si="0"/>
        <v>0.60351107286228545</v>
      </c>
      <c r="N32" s="32">
        <f t="shared" si="3"/>
        <v>0.94819163618042013</v>
      </c>
      <c r="O32" s="32">
        <v>0</v>
      </c>
    </row>
    <row r="33" spans="1:15" ht="51" x14ac:dyDescent="0.2">
      <c r="A33" s="26" t="s">
        <v>109</v>
      </c>
      <c r="B33" s="27" t="s">
        <v>43</v>
      </c>
      <c r="C33" s="27" t="s">
        <v>110</v>
      </c>
      <c r="D33" s="28" t="s">
        <v>45</v>
      </c>
      <c r="E33" s="29">
        <v>0</v>
      </c>
      <c r="F33" s="29">
        <v>1499394.31</v>
      </c>
      <c r="G33" s="29">
        <v>0</v>
      </c>
      <c r="H33" s="30">
        <v>181.34</v>
      </c>
      <c r="I33" s="31">
        <v>0</v>
      </c>
      <c r="J33" s="31">
        <v>0</v>
      </c>
      <c r="K33" s="31" t="s">
        <v>249</v>
      </c>
      <c r="L33" s="32">
        <v>0</v>
      </c>
      <c r="M33" s="32">
        <f t="shared" si="0"/>
        <v>0</v>
      </c>
      <c r="N33" s="32">
        <f t="shared" si="3"/>
        <v>0</v>
      </c>
      <c r="O33" s="32">
        <v>0</v>
      </c>
    </row>
    <row r="34" spans="1:15" ht="61.2" x14ac:dyDescent="0.2">
      <c r="A34" s="26" t="s">
        <v>111</v>
      </c>
      <c r="B34" s="27" t="s">
        <v>99</v>
      </c>
      <c r="C34" s="27" t="s">
        <v>112</v>
      </c>
      <c r="D34" s="28" t="s">
        <v>45</v>
      </c>
      <c r="E34" s="29">
        <v>0</v>
      </c>
      <c r="F34" s="29">
        <v>7692800.7800000003</v>
      </c>
      <c r="G34" s="29">
        <v>3750228.75</v>
      </c>
      <c r="H34" s="30">
        <v>2323.21</v>
      </c>
      <c r="I34" s="31">
        <v>0</v>
      </c>
      <c r="J34" s="31">
        <v>1161.6099999999999</v>
      </c>
      <c r="K34" s="31" t="s">
        <v>249</v>
      </c>
      <c r="L34" s="32">
        <v>0</v>
      </c>
      <c r="M34" s="32">
        <f t="shared" si="0"/>
        <v>0.48749848816441077</v>
      </c>
      <c r="N34" s="32">
        <f t="shared" si="3"/>
        <v>0.50000215219459276</v>
      </c>
      <c r="O34" s="32">
        <v>0</v>
      </c>
    </row>
    <row r="35" spans="1:15" ht="40.799999999999997" x14ac:dyDescent="0.2">
      <c r="A35" s="26" t="s">
        <v>113</v>
      </c>
      <c r="B35" s="27" t="s">
        <v>114</v>
      </c>
      <c r="C35" s="27" t="s">
        <v>115</v>
      </c>
      <c r="D35" s="28" t="s">
        <v>45</v>
      </c>
      <c r="E35" s="29">
        <v>0</v>
      </c>
      <c r="F35" s="29">
        <v>11775645.32</v>
      </c>
      <c r="G35" s="29">
        <v>11775532.34</v>
      </c>
      <c r="H35" s="30">
        <v>2.73</v>
      </c>
      <c r="I35" s="31">
        <v>0</v>
      </c>
      <c r="J35" s="31">
        <v>2.73</v>
      </c>
      <c r="K35" s="31" t="s">
        <v>250</v>
      </c>
      <c r="L35" s="32">
        <v>0</v>
      </c>
      <c r="M35" s="32">
        <f t="shared" si="0"/>
        <v>0.99999040562135411</v>
      </c>
      <c r="N35" s="32">
        <f t="shared" si="3"/>
        <v>1</v>
      </c>
      <c r="O35" s="32">
        <v>0</v>
      </c>
    </row>
    <row r="36" spans="1:15" ht="30.6" x14ac:dyDescent="0.2">
      <c r="A36" s="26" t="s">
        <v>116</v>
      </c>
      <c r="B36" s="27" t="s">
        <v>117</v>
      </c>
      <c r="C36" s="27" t="s">
        <v>118</v>
      </c>
      <c r="D36" s="28" t="s">
        <v>45</v>
      </c>
      <c r="E36" s="29">
        <v>0</v>
      </c>
      <c r="F36" s="29">
        <v>4981490.8099999996</v>
      </c>
      <c r="G36" s="29">
        <v>4981490.8099999996</v>
      </c>
      <c r="H36" s="30">
        <v>13500</v>
      </c>
      <c r="I36" s="31">
        <v>15484.72</v>
      </c>
      <c r="J36" s="31">
        <v>15484.72</v>
      </c>
      <c r="K36" s="31" t="s">
        <v>251</v>
      </c>
      <c r="L36" s="32">
        <v>0</v>
      </c>
      <c r="M36" s="32">
        <f t="shared" si="0"/>
        <v>1</v>
      </c>
      <c r="N36" s="32">
        <f t="shared" si="3"/>
        <v>1.1470162962962962</v>
      </c>
      <c r="O36" s="32">
        <f>J36/I36</f>
        <v>1</v>
      </c>
    </row>
    <row r="37" spans="1:15" ht="30.6" x14ac:dyDescent="0.2">
      <c r="A37" s="26" t="s">
        <v>119</v>
      </c>
      <c r="B37" s="27" t="s">
        <v>43</v>
      </c>
      <c r="C37" s="27" t="s">
        <v>120</v>
      </c>
      <c r="D37" s="28" t="s">
        <v>45</v>
      </c>
      <c r="E37" s="29">
        <v>0</v>
      </c>
      <c r="F37" s="29">
        <v>2484080.4700000002</v>
      </c>
      <c r="G37" s="29">
        <v>2484080.4700000002</v>
      </c>
      <c r="H37" s="30">
        <v>360</v>
      </c>
      <c r="I37" s="31">
        <v>0</v>
      </c>
      <c r="J37" s="31">
        <v>360</v>
      </c>
      <c r="K37" s="31" t="s">
        <v>252</v>
      </c>
      <c r="L37" s="32">
        <v>0</v>
      </c>
      <c r="M37" s="32">
        <f t="shared" si="0"/>
        <v>1</v>
      </c>
      <c r="N37" s="32">
        <f t="shared" si="3"/>
        <v>1</v>
      </c>
      <c r="O37" s="32">
        <v>0</v>
      </c>
    </row>
    <row r="38" spans="1:15" ht="51" x14ac:dyDescent="0.2">
      <c r="A38" s="26" t="s">
        <v>121</v>
      </c>
      <c r="B38" s="27" t="s">
        <v>43</v>
      </c>
      <c r="C38" s="27" t="s">
        <v>122</v>
      </c>
      <c r="D38" s="28" t="s">
        <v>45</v>
      </c>
      <c r="E38" s="29">
        <v>0</v>
      </c>
      <c r="F38" s="29">
        <v>720956.76</v>
      </c>
      <c r="G38" s="29">
        <v>0</v>
      </c>
      <c r="H38" s="30">
        <v>447.36</v>
      </c>
      <c r="I38" s="31">
        <v>0</v>
      </c>
      <c r="J38" s="31">
        <v>0</v>
      </c>
      <c r="K38" s="31" t="s">
        <v>249</v>
      </c>
      <c r="L38" s="32">
        <v>0</v>
      </c>
      <c r="M38" s="32">
        <f t="shared" si="0"/>
        <v>0</v>
      </c>
      <c r="N38" s="32">
        <f t="shared" si="3"/>
        <v>0</v>
      </c>
      <c r="O38" s="32">
        <v>0</v>
      </c>
    </row>
    <row r="39" spans="1:15" ht="40.799999999999997" x14ac:dyDescent="0.2">
      <c r="A39" s="26" t="s">
        <v>123</v>
      </c>
      <c r="B39" s="27" t="s">
        <v>43</v>
      </c>
      <c r="C39" s="27" t="s">
        <v>124</v>
      </c>
      <c r="D39" s="28" t="s">
        <v>45</v>
      </c>
      <c r="E39" s="29">
        <v>0</v>
      </c>
      <c r="F39" s="29">
        <v>284507.08</v>
      </c>
      <c r="G39" s="29">
        <v>0</v>
      </c>
      <c r="H39" s="30">
        <v>22.89</v>
      </c>
      <c r="I39" s="31">
        <v>0</v>
      </c>
      <c r="J39" s="31">
        <v>0</v>
      </c>
      <c r="K39" s="31" t="s">
        <v>249</v>
      </c>
      <c r="L39" s="32">
        <v>0</v>
      </c>
      <c r="M39" s="32">
        <f t="shared" si="0"/>
        <v>0</v>
      </c>
      <c r="N39" s="32">
        <f t="shared" si="3"/>
        <v>0</v>
      </c>
      <c r="O39" s="32">
        <v>0</v>
      </c>
    </row>
    <row r="40" spans="1:15" ht="40.799999999999997" x14ac:dyDescent="0.2">
      <c r="A40" s="26" t="s">
        <v>125</v>
      </c>
      <c r="B40" s="27" t="s">
        <v>43</v>
      </c>
      <c r="C40" s="27" t="s">
        <v>126</v>
      </c>
      <c r="D40" s="28" t="s">
        <v>45</v>
      </c>
      <c r="E40" s="29">
        <v>0</v>
      </c>
      <c r="F40" s="29">
        <v>1699632.11</v>
      </c>
      <c r="G40" s="29">
        <v>0</v>
      </c>
      <c r="H40" s="30">
        <v>233.61</v>
      </c>
      <c r="I40" s="31">
        <v>0</v>
      </c>
      <c r="J40" s="31">
        <v>0</v>
      </c>
      <c r="K40" s="31" t="s">
        <v>249</v>
      </c>
      <c r="L40" s="32">
        <v>0</v>
      </c>
      <c r="M40" s="32">
        <f t="shared" si="0"/>
        <v>0</v>
      </c>
      <c r="N40" s="32">
        <f t="shared" si="3"/>
        <v>0</v>
      </c>
      <c r="O40" s="32">
        <v>0</v>
      </c>
    </row>
    <row r="41" spans="1:15" ht="51" x14ac:dyDescent="0.2">
      <c r="A41" s="26" t="s">
        <v>127</v>
      </c>
      <c r="B41" s="27" t="s">
        <v>43</v>
      </c>
      <c r="C41" s="27" t="s">
        <v>128</v>
      </c>
      <c r="D41" s="28" t="s">
        <v>45</v>
      </c>
      <c r="E41" s="29">
        <v>0</v>
      </c>
      <c r="F41" s="29">
        <v>2916776.16</v>
      </c>
      <c r="G41" s="29">
        <v>0</v>
      </c>
      <c r="H41" s="30">
        <v>670.23</v>
      </c>
      <c r="I41" s="31">
        <v>0</v>
      </c>
      <c r="J41" s="31">
        <v>0</v>
      </c>
      <c r="K41" s="31" t="s">
        <v>249</v>
      </c>
      <c r="L41" s="32">
        <v>0</v>
      </c>
      <c r="M41" s="32">
        <f t="shared" si="0"/>
        <v>0</v>
      </c>
      <c r="N41" s="32">
        <f t="shared" si="3"/>
        <v>0</v>
      </c>
      <c r="O41" s="32">
        <v>0</v>
      </c>
    </row>
    <row r="42" spans="1:15" ht="40.799999999999997" x14ac:dyDescent="0.2">
      <c r="A42" s="26" t="s">
        <v>129</v>
      </c>
      <c r="B42" s="27" t="s">
        <v>43</v>
      </c>
      <c r="C42" s="27" t="s">
        <v>130</v>
      </c>
      <c r="D42" s="28" t="s">
        <v>45</v>
      </c>
      <c r="E42" s="29">
        <v>0</v>
      </c>
      <c r="F42" s="29">
        <v>1042868.93</v>
      </c>
      <c r="G42" s="29">
        <v>106928.17</v>
      </c>
      <c r="H42" s="30">
        <v>91.1</v>
      </c>
      <c r="I42" s="31">
        <v>0</v>
      </c>
      <c r="J42" s="31">
        <v>62.17</v>
      </c>
      <c r="K42" s="31" t="s">
        <v>249</v>
      </c>
      <c r="L42" s="32">
        <v>0</v>
      </c>
      <c r="M42" s="32">
        <f t="shared" si="0"/>
        <v>0.10253270274338309</v>
      </c>
      <c r="N42" s="32">
        <v>0</v>
      </c>
      <c r="O42" s="32">
        <f>J42/H42</f>
        <v>0.68243688254665213</v>
      </c>
    </row>
    <row r="43" spans="1:15" ht="40.799999999999997" x14ac:dyDescent="0.2">
      <c r="A43" s="26" t="s">
        <v>131</v>
      </c>
      <c r="B43" s="27" t="s">
        <v>43</v>
      </c>
      <c r="C43" s="27" t="s">
        <v>132</v>
      </c>
      <c r="D43" s="28" t="s">
        <v>45</v>
      </c>
      <c r="E43" s="29">
        <v>0</v>
      </c>
      <c r="F43" s="29">
        <v>1649903.41</v>
      </c>
      <c r="G43" s="29">
        <v>0</v>
      </c>
      <c r="H43" s="30">
        <v>0</v>
      </c>
      <c r="I43" s="31">
        <v>289.66000000000003</v>
      </c>
      <c r="J43" s="31">
        <v>0</v>
      </c>
      <c r="K43" s="31" t="s">
        <v>249</v>
      </c>
      <c r="L43" s="32">
        <v>0</v>
      </c>
      <c r="M43" s="32">
        <f t="shared" si="0"/>
        <v>0</v>
      </c>
      <c r="N43" s="32">
        <v>0</v>
      </c>
      <c r="O43" s="32">
        <f>J43/I43</f>
        <v>0</v>
      </c>
    </row>
    <row r="44" spans="1:15" ht="51" x14ac:dyDescent="0.2">
      <c r="A44" s="26" t="s">
        <v>133</v>
      </c>
      <c r="B44" s="27" t="s">
        <v>43</v>
      </c>
      <c r="C44" s="27" t="s">
        <v>134</v>
      </c>
      <c r="D44" s="28" t="s">
        <v>45</v>
      </c>
      <c r="E44" s="29">
        <v>0</v>
      </c>
      <c r="F44" s="29">
        <v>999895.07</v>
      </c>
      <c r="G44" s="29">
        <v>461202.89</v>
      </c>
      <c r="H44" s="30">
        <v>216.22</v>
      </c>
      <c r="I44" s="31">
        <v>0</v>
      </c>
      <c r="J44" s="31">
        <v>216.16</v>
      </c>
      <c r="K44" s="31" t="s">
        <v>249</v>
      </c>
      <c r="L44" s="32">
        <v>0</v>
      </c>
      <c r="M44" s="32">
        <f t="shared" si="0"/>
        <v>0.46125128909776508</v>
      </c>
      <c r="N44" s="32">
        <f t="shared" ref="N44:N90" si="4">J44/H44</f>
        <v>0.99972250485616498</v>
      </c>
      <c r="O44" s="32">
        <v>0</v>
      </c>
    </row>
    <row r="45" spans="1:15" ht="51" x14ac:dyDescent="0.2">
      <c r="A45" s="26" t="s">
        <v>135</v>
      </c>
      <c r="B45" s="27" t="s">
        <v>43</v>
      </c>
      <c r="C45" s="27" t="s">
        <v>136</v>
      </c>
      <c r="D45" s="28" t="s">
        <v>45</v>
      </c>
      <c r="E45" s="29">
        <v>0</v>
      </c>
      <c r="F45" s="29">
        <v>2792412.05</v>
      </c>
      <c r="G45" s="29">
        <v>338414.68</v>
      </c>
      <c r="H45" s="30">
        <v>895.73</v>
      </c>
      <c r="I45" s="31">
        <v>0</v>
      </c>
      <c r="J45" s="31">
        <v>214.53</v>
      </c>
      <c r="K45" s="31" t="s">
        <v>249</v>
      </c>
      <c r="L45" s="32">
        <v>0</v>
      </c>
      <c r="M45" s="32">
        <f t="shared" si="0"/>
        <v>0.12119081064701752</v>
      </c>
      <c r="N45" s="32">
        <f t="shared" si="4"/>
        <v>0.23950297522690989</v>
      </c>
      <c r="O45" s="32">
        <v>0</v>
      </c>
    </row>
    <row r="46" spans="1:15" ht="30.6" x14ac:dyDescent="0.2">
      <c r="A46" s="26" t="s">
        <v>137</v>
      </c>
      <c r="B46" s="27" t="s">
        <v>138</v>
      </c>
      <c r="C46" s="27" t="s">
        <v>139</v>
      </c>
      <c r="D46" s="28" t="s">
        <v>45</v>
      </c>
      <c r="E46" s="29">
        <v>0</v>
      </c>
      <c r="F46" s="29">
        <v>3042482.58</v>
      </c>
      <c r="G46" s="29">
        <v>3042482.56</v>
      </c>
      <c r="H46" s="30">
        <v>1</v>
      </c>
      <c r="I46" s="31">
        <v>0</v>
      </c>
      <c r="J46" s="31">
        <v>1</v>
      </c>
      <c r="K46" s="31" t="s">
        <v>253</v>
      </c>
      <c r="L46" s="32">
        <v>0</v>
      </c>
      <c r="M46" s="32">
        <f t="shared" si="0"/>
        <v>0.99999999342642087</v>
      </c>
      <c r="N46" s="32">
        <f t="shared" si="4"/>
        <v>1</v>
      </c>
      <c r="O46" s="32">
        <v>0</v>
      </c>
    </row>
    <row r="47" spans="1:15" ht="51" x14ac:dyDescent="0.2">
      <c r="A47" s="26" t="s">
        <v>140</v>
      </c>
      <c r="B47" s="27" t="s">
        <v>43</v>
      </c>
      <c r="C47" s="27" t="s">
        <v>141</v>
      </c>
      <c r="D47" s="28" t="s">
        <v>45</v>
      </c>
      <c r="E47" s="29">
        <v>0</v>
      </c>
      <c r="F47" s="29">
        <v>9985628</v>
      </c>
      <c r="G47" s="29">
        <v>3669005.38</v>
      </c>
      <c r="H47" s="30">
        <v>1</v>
      </c>
      <c r="I47" s="31">
        <v>0</v>
      </c>
      <c r="J47" s="31">
        <v>0.53</v>
      </c>
      <c r="K47" s="31" t="s">
        <v>251</v>
      </c>
      <c r="L47" s="32">
        <v>0</v>
      </c>
      <c r="M47" s="32">
        <f t="shared" si="0"/>
        <v>0.36742860639310815</v>
      </c>
      <c r="N47" s="32">
        <f t="shared" si="4"/>
        <v>0.53</v>
      </c>
      <c r="O47" s="32">
        <v>0</v>
      </c>
    </row>
    <row r="48" spans="1:15" ht="30.6" x14ac:dyDescent="0.2">
      <c r="A48" s="26" t="s">
        <v>142</v>
      </c>
      <c r="B48" s="27" t="s">
        <v>43</v>
      </c>
      <c r="C48" s="27" t="s">
        <v>143</v>
      </c>
      <c r="D48" s="28" t="s">
        <v>45</v>
      </c>
      <c r="E48" s="29">
        <v>0</v>
      </c>
      <c r="F48" s="29">
        <v>721286.05</v>
      </c>
      <c r="G48" s="29">
        <v>721286.05</v>
      </c>
      <c r="H48" s="30">
        <v>1</v>
      </c>
      <c r="I48" s="31">
        <v>0</v>
      </c>
      <c r="J48" s="31">
        <v>1</v>
      </c>
      <c r="K48" s="31" t="s">
        <v>231</v>
      </c>
      <c r="L48" s="32">
        <v>0</v>
      </c>
      <c r="M48" s="32">
        <f t="shared" si="0"/>
        <v>1</v>
      </c>
      <c r="N48" s="32">
        <f t="shared" si="4"/>
        <v>1</v>
      </c>
      <c r="O48" s="32">
        <v>0</v>
      </c>
    </row>
    <row r="49" spans="1:15" ht="40.799999999999997" x14ac:dyDescent="0.2">
      <c r="A49" s="26" t="s">
        <v>144</v>
      </c>
      <c r="B49" s="27" t="s">
        <v>43</v>
      </c>
      <c r="C49" s="27" t="s">
        <v>145</v>
      </c>
      <c r="D49" s="28" t="s">
        <v>45</v>
      </c>
      <c r="E49" s="29">
        <v>0</v>
      </c>
      <c r="F49" s="29">
        <v>1917604.99</v>
      </c>
      <c r="G49" s="29">
        <v>0</v>
      </c>
      <c r="H49" s="30">
        <v>1</v>
      </c>
      <c r="I49" s="31">
        <v>0</v>
      </c>
      <c r="J49" s="31">
        <v>0</v>
      </c>
      <c r="K49" s="31" t="s">
        <v>231</v>
      </c>
      <c r="L49" s="32">
        <v>0</v>
      </c>
      <c r="M49" s="32">
        <f t="shared" si="0"/>
        <v>0</v>
      </c>
      <c r="N49" s="32">
        <f t="shared" si="4"/>
        <v>0</v>
      </c>
      <c r="O49" s="32">
        <v>0</v>
      </c>
    </row>
    <row r="50" spans="1:15" ht="30.6" x14ac:dyDescent="0.2">
      <c r="A50" s="26" t="s">
        <v>146</v>
      </c>
      <c r="B50" s="27" t="s">
        <v>43</v>
      </c>
      <c r="C50" s="27" t="s">
        <v>147</v>
      </c>
      <c r="D50" s="28" t="s">
        <v>45</v>
      </c>
      <c r="E50" s="29">
        <v>0</v>
      </c>
      <c r="F50" s="29">
        <v>2000000</v>
      </c>
      <c r="G50" s="29">
        <v>223387.41</v>
      </c>
      <c r="H50" s="30">
        <v>1</v>
      </c>
      <c r="I50" s="31">
        <v>0</v>
      </c>
      <c r="J50" s="31">
        <v>0</v>
      </c>
      <c r="K50" s="31" t="s">
        <v>254</v>
      </c>
      <c r="L50" s="32">
        <v>0</v>
      </c>
      <c r="M50" s="32">
        <f t="shared" si="0"/>
        <v>0.111693705</v>
      </c>
      <c r="N50" s="32">
        <f t="shared" si="4"/>
        <v>0</v>
      </c>
      <c r="O50" s="32">
        <v>0</v>
      </c>
    </row>
    <row r="51" spans="1:15" ht="61.2" x14ac:dyDescent="0.2">
      <c r="A51" s="26" t="s">
        <v>148</v>
      </c>
      <c r="B51" s="27" t="s">
        <v>138</v>
      </c>
      <c r="C51" s="27" t="s">
        <v>149</v>
      </c>
      <c r="D51" s="28" t="s">
        <v>45</v>
      </c>
      <c r="E51" s="29">
        <v>0</v>
      </c>
      <c r="F51" s="29">
        <v>3165175.22</v>
      </c>
      <c r="G51" s="29">
        <v>3165175.21</v>
      </c>
      <c r="H51" s="30">
        <v>1</v>
      </c>
      <c r="I51" s="31">
        <v>0</v>
      </c>
      <c r="J51" s="31">
        <v>1</v>
      </c>
      <c r="K51" s="31" t="s">
        <v>253</v>
      </c>
      <c r="L51" s="32">
        <v>0</v>
      </c>
      <c r="M51" s="32">
        <f t="shared" si="0"/>
        <v>0.99999999684061713</v>
      </c>
      <c r="N51" s="32">
        <f t="shared" si="4"/>
        <v>1</v>
      </c>
      <c r="O51" s="32">
        <v>0</v>
      </c>
    </row>
    <row r="52" spans="1:15" ht="30.6" x14ac:dyDescent="0.2">
      <c r="A52" s="26" t="s">
        <v>150</v>
      </c>
      <c r="B52" s="27" t="s">
        <v>43</v>
      </c>
      <c r="C52" s="27" t="s">
        <v>151</v>
      </c>
      <c r="D52" s="28" t="s">
        <v>45</v>
      </c>
      <c r="E52" s="29">
        <v>0</v>
      </c>
      <c r="F52" s="29">
        <v>7485798</v>
      </c>
      <c r="G52" s="29">
        <v>4939588.93</v>
      </c>
      <c r="H52" s="30">
        <v>1</v>
      </c>
      <c r="I52" s="31">
        <v>0</v>
      </c>
      <c r="J52" s="31">
        <v>0.74</v>
      </c>
      <c r="K52" s="31" t="s">
        <v>255</v>
      </c>
      <c r="L52" s="32">
        <v>0</v>
      </c>
      <c r="M52" s="32">
        <f t="shared" si="0"/>
        <v>0.65986137082512775</v>
      </c>
      <c r="N52" s="32">
        <f t="shared" si="4"/>
        <v>0.74</v>
      </c>
      <c r="O52" s="32">
        <v>0</v>
      </c>
    </row>
    <row r="53" spans="1:15" ht="40.799999999999997" x14ac:dyDescent="0.2">
      <c r="A53" s="26" t="s">
        <v>152</v>
      </c>
      <c r="B53" s="27" t="s">
        <v>43</v>
      </c>
      <c r="C53" s="27" t="s">
        <v>153</v>
      </c>
      <c r="D53" s="28" t="s">
        <v>45</v>
      </c>
      <c r="E53" s="29">
        <v>0</v>
      </c>
      <c r="F53" s="29">
        <v>1499502.36</v>
      </c>
      <c r="G53" s="29">
        <v>1499502.34</v>
      </c>
      <c r="H53" s="30">
        <v>1</v>
      </c>
      <c r="I53" s="31">
        <v>0</v>
      </c>
      <c r="J53" s="31">
        <v>1</v>
      </c>
      <c r="K53" s="31" t="s">
        <v>231</v>
      </c>
      <c r="L53" s="32">
        <v>0</v>
      </c>
      <c r="M53" s="32">
        <f t="shared" si="0"/>
        <v>0.99999998666224177</v>
      </c>
      <c r="N53" s="32">
        <f t="shared" si="4"/>
        <v>1</v>
      </c>
      <c r="O53" s="32">
        <v>0</v>
      </c>
    </row>
    <row r="54" spans="1:15" ht="40.799999999999997" x14ac:dyDescent="0.2">
      <c r="A54" s="26" t="s">
        <v>154</v>
      </c>
      <c r="B54" s="27" t="s">
        <v>43</v>
      </c>
      <c r="C54" s="27" t="s">
        <v>155</v>
      </c>
      <c r="D54" s="28" t="s">
        <v>45</v>
      </c>
      <c r="E54" s="29">
        <v>0</v>
      </c>
      <c r="F54" s="29">
        <v>2120158.77</v>
      </c>
      <c r="G54" s="29">
        <v>52487.9</v>
      </c>
      <c r="H54" s="30">
        <v>1</v>
      </c>
      <c r="I54" s="31">
        <v>0</v>
      </c>
      <c r="J54" s="31">
        <v>0.32</v>
      </c>
      <c r="K54" s="31" t="s">
        <v>231</v>
      </c>
      <c r="L54" s="32">
        <v>0</v>
      </c>
      <c r="M54" s="32">
        <f t="shared" si="0"/>
        <v>2.4756589337882464E-2</v>
      </c>
      <c r="N54" s="32">
        <f t="shared" si="4"/>
        <v>0.32</v>
      </c>
      <c r="O54" s="32">
        <v>0</v>
      </c>
    </row>
    <row r="55" spans="1:15" ht="51" x14ac:dyDescent="0.2">
      <c r="A55" s="26" t="s">
        <v>156</v>
      </c>
      <c r="B55" s="27" t="s">
        <v>43</v>
      </c>
      <c r="C55" s="27" t="s">
        <v>157</v>
      </c>
      <c r="D55" s="28" t="s">
        <v>45</v>
      </c>
      <c r="E55" s="29">
        <v>0</v>
      </c>
      <c r="F55" s="29">
        <v>2296995.39</v>
      </c>
      <c r="G55" s="29">
        <v>88967.51</v>
      </c>
      <c r="H55" s="30">
        <v>1</v>
      </c>
      <c r="I55" s="31">
        <v>0</v>
      </c>
      <c r="J55" s="31">
        <v>0.46</v>
      </c>
      <c r="K55" s="31" t="s">
        <v>256</v>
      </c>
      <c r="L55" s="32">
        <v>0</v>
      </c>
      <c r="M55" s="32">
        <f t="shared" si="0"/>
        <v>3.8732123881188976E-2</v>
      </c>
      <c r="N55" s="32">
        <f t="shared" si="4"/>
        <v>0.46</v>
      </c>
      <c r="O55" s="32">
        <v>0</v>
      </c>
    </row>
    <row r="56" spans="1:15" ht="40.799999999999997" x14ac:dyDescent="0.2">
      <c r="A56" s="26" t="s">
        <v>158</v>
      </c>
      <c r="B56" s="27" t="s">
        <v>43</v>
      </c>
      <c r="C56" s="27" t="s">
        <v>159</v>
      </c>
      <c r="D56" s="28" t="s">
        <v>45</v>
      </c>
      <c r="E56" s="29"/>
      <c r="F56" s="29">
        <v>749921.92</v>
      </c>
      <c r="G56" s="29">
        <v>0</v>
      </c>
      <c r="H56" s="30">
        <v>1</v>
      </c>
      <c r="I56" s="31">
        <v>0</v>
      </c>
      <c r="J56" s="31">
        <v>0</v>
      </c>
      <c r="K56" s="31" t="s">
        <v>231</v>
      </c>
      <c r="L56" s="32">
        <v>0</v>
      </c>
      <c r="M56" s="32">
        <f t="shared" si="0"/>
        <v>0</v>
      </c>
      <c r="N56" s="32">
        <f t="shared" si="4"/>
        <v>0</v>
      </c>
      <c r="O56" s="32">
        <v>0</v>
      </c>
    </row>
    <row r="57" spans="1:15" ht="61.2" x14ac:dyDescent="0.2">
      <c r="A57" s="26" t="s">
        <v>160</v>
      </c>
      <c r="B57" s="27" t="s">
        <v>43</v>
      </c>
      <c r="C57" s="27" t="s">
        <v>161</v>
      </c>
      <c r="D57" s="28" t="s">
        <v>45</v>
      </c>
      <c r="E57" s="29">
        <v>0</v>
      </c>
      <c r="F57" s="29">
        <v>1699169.32</v>
      </c>
      <c r="G57" s="29">
        <v>577664.18000000005</v>
      </c>
      <c r="H57" s="30">
        <v>1</v>
      </c>
      <c r="I57" s="31">
        <v>0</v>
      </c>
      <c r="J57" s="31">
        <v>0.35</v>
      </c>
      <c r="K57" s="31" t="s">
        <v>231</v>
      </c>
      <c r="L57" s="32">
        <v>0</v>
      </c>
      <c r="M57" s="32">
        <f t="shared" si="0"/>
        <v>0.3399685794703497</v>
      </c>
      <c r="N57" s="32">
        <f t="shared" si="4"/>
        <v>0.35</v>
      </c>
      <c r="O57" s="32">
        <v>0</v>
      </c>
    </row>
    <row r="58" spans="1:15" ht="30.6" x14ac:dyDescent="0.2">
      <c r="A58" s="26" t="s">
        <v>162</v>
      </c>
      <c r="B58" s="27" t="s">
        <v>117</v>
      </c>
      <c r="C58" s="27" t="s">
        <v>163</v>
      </c>
      <c r="D58" s="28" t="s">
        <v>45</v>
      </c>
      <c r="E58" s="29">
        <v>0</v>
      </c>
      <c r="F58" s="29">
        <v>11743186.23</v>
      </c>
      <c r="G58" s="29">
        <v>11743116.550000001</v>
      </c>
      <c r="H58" s="30">
        <v>1518</v>
      </c>
      <c r="I58" s="31">
        <v>0</v>
      </c>
      <c r="J58" s="31">
        <v>1518</v>
      </c>
      <c r="K58" s="31" t="s">
        <v>257</v>
      </c>
      <c r="L58" s="32">
        <v>0</v>
      </c>
      <c r="M58" s="32">
        <f t="shared" si="0"/>
        <v>0.99999406634633603</v>
      </c>
      <c r="N58" s="32">
        <f t="shared" si="4"/>
        <v>1</v>
      </c>
      <c r="O58" s="32">
        <v>0</v>
      </c>
    </row>
    <row r="59" spans="1:15" ht="30.6" x14ac:dyDescent="0.2">
      <c r="A59" s="26" t="s">
        <v>164</v>
      </c>
      <c r="B59" s="27" t="s">
        <v>43</v>
      </c>
      <c r="C59" s="27" t="s">
        <v>165</v>
      </c>
      <c r="D59" s="28" t="s">
        <v>45</v>
      </c>
      <c r="E59" s="29">
        <v>0</v>
      </c>
      <c r="F59" s="29">
        <v>11589374.68</v>
      </c>
      <c r="G59" s="29">
        <v>11585510.58</v>
      </c>
      <c r="H59" s="30">
        <v>1300</v>
      </c>
      <c r="I59" s="31">
        <v>1531</v>
      </c>
      <c r="J59" s="31">
        <v>1531</v>
      </c>
      <c r="K59" s="31" t="s">
        <v>258</v>
      </c>
      <c r="L59" s="32">
        <v>0</v>
      </c>
      <c r="M59" s="32">
        <f t="shared" si="0"/>
        <v>0.99966658252867879</v>
      </c>
      <c r="N59" s="32">
        <f t="shared" si="4"/>
        <v>1.1776923076923076</v>
      </c>
      <c r="O59" s="32">
        <f t="shared" ref="O59:O90" si="5">J59/I59</f>
        <v>1</v>
      </c>
    </row>
    <row r="60" spans="1:15" ht="30.6" x14ac:dyDescent="0.2">
      <c r="A60" s="26" t="s">
        <v>166</v>
      </c>
      <c r="B60" s="27" t="s">
        <v>167</v>
      </c>
      <c r="C60" s="27" t="s">
        <v>168</v>
      </c>
      <c r="D60" s="28" t="s">
        <v>45</v>
      </c>
      <c r="E60" s="29">
        <v>0</v>
      </c>
      <c r="F60" s="29">
        <v>128887.86</v>
      </c>
      <c r="G60" s="29">
        <v>127888.19</v>
      </c>
      <c r="H60" s="30">
        <v>49.04</v>
      </c>
      <c r="I60" s="31">
        <v>51.37</v>
      </c>
      <c r="J60" s="31">
        <v>51.37</v>
      </c>
      <c r="K60" s="31" t="s">
        <v>251</v>
      </c>
      <c r="L60" s="32">
        <v>0</v>
      </c>
      <c r="M60" s="32">
        <f t="shared" si="0"/>
        <v>0.99224387773992062</v>
      </c>
      <c r="N60" s="32">
        <f t="shared" si="4"/>
        <v>1.0475122349102772</v>
      </c>
      <c r="O60" s="32">
        <f t="shared" si="5"/>
        <v>1</v>
      </c>
    </row>
    <row r="61" spans="1:15" ht="30.6" x14ac:dyDescent="0.2">
      <c r="A61" s="26" t="s">
        <v>169</v>
      </c>
      <c r="B61" s="27" t="s">
        <v>167</v>
      </c>
      <c r="C61" s="27" t="s">
        <v>170</v>
      </c>
      <c r="D61" s="28" t="s">
        <v>45</v>
      </c>
      <c r="E61" s="29">
        <v>0</v>
      </c>
      <c r="F61" s="29">
        <v>281638.55</v>
      </c>
      <c r="G61" s="29">
        <v>281580.57</v>
      </c>
      <c r="H61" s="30">
        <v>102.61</v>
      </c>
      <c r="I61" s="31">
        <v>110.22</v>
      </c>
      <c r="J61" s="31">
        <v>110.22</v>
      </c>
      <c r="K61" s="31" t="s">
        <v>251</v>
      </c>
      <c r="L61" s="32">
        <v>0</v>
      </c>
      <c r="M61" s="32">
        <f t="shared" si="0"/>
        <v>0.99979413329602795</v>
      </c>
      <c r="N61" s="32">
        <f t="shared" si="4"/>
        <v>1.074164311470617</v>
      </c>
      <c r="O61" s="32">
        <f t="shared" si="5"/>
        <v>1</v>
      </c>
    </row>
    <row r="62" spans="1:15" ht="30.6" x14ac:dyDescent="0.2">
      <c r="A62" s="26" t="s">
        <v>171</v>
      </c>
      <c r="B62" s="27" t="s">
        <v>167</v>
      </c>
      <c r="C62" s="27" t="s">
        <v>172</v>
      </c>
      <c r="D62" s="28" t="s">
        <v>45</v>
      </c>
      <c r="E62" s="29">
        <v>0</v>
      </c>
      <c r="F62" s="29">
        <v>68507.06</v>
      </c>
      <c r="G62" s="29">
        <v>61687.15</v>
      </c>
      <c r="H62" s="30">
        <v>26</v>
      </c>
      <c r="I62" s="31">
        <v>25.77</v>
      </c>
      <c r="J62" s="31">
        <v>25.77</v>
      </c>
      <c r="K62" s="31" t="s">
        <v>251</v>
      </c>
      <c r="L62" s="32">
        <v>0</v>
      </c>
      <c r="M62" s="32">
        <f t="shared" si="0"/>
        <v>0.90044953031118258</v>
      </c>
      <c r="N62" s="32">
        <f t="shared" si="4"/>
        <v>0.99115384615384616</v>
      </c>
      <c r="O62" s="32">
        <f t="shared" si="5"/>
        <v>1</v>
      </c>
    </row>
    <row r="63" spans="1:15" ht="30.6" x14ac:dyDescent="0.2">
      <c r="A63" s="26" t="s">
        <v>173</v>
      </c>
      <c r="B63" s="27" t="s">
        <v>167</v>
      </c>
      <c r="C63" s="27" t="s">
        <v>174</v>
      </c>
      <c r="D63" s="28" t="s">
        <v>45</v>
      </c>
      <c r="E63" s="29">
        <v>0</v>
      </c>
      <c r="F63" s="29">
        <v>120309.75999999999</v>
      </c>
      <c r="G63" s="29">
        <v>115874.17</v>
      </c>
      <c r="H63" s="30">
        <v>45.67</v>
      </c>
      <c r="I63" s="31">
        <v>47.02</v>
      </c>
      <c r="J63" s="31">
        <v>47.02</v>
      </c>
      <c r="K63" s="31" t="s">
        <v>251</v>
      </c>
      <c r="L63" s="32">
        <v>0</v>
      </c>
      <c r="M63" s="32">
        <f t="shared" si="0"/>
        <v>0.96313191880691973</v>
      </c>
      <c r="N63" s="32">
        <f t="shared" si="4"/>
        <v>1.029559886139698</v>
      </c>
      <c r="O63" s="32">
        <f t="shared" si="5"/>
        <v>1</v>
      </c>
    </row>
    <row r="64" spans="1:15" ht="30.6" x14ac:dyDescent="0.2">
      <c r="A64" s="26" t="s">
        <v>175</v>
      </c>
      <c r="B64" s="27" t="s">
        <v>167</v>
      </c>
      <c r="C64" s="27" t="s">
        <v>176</v>
      </c>
      <c r="D64" s="28" t="s">
        <v>45</v>
      </c>
      <c r="E64" s="29">
        <v>0</v>
      </c>
      <c r="F64" s="29">
        <v>87190.77</v>
      </c>
      <c r="G64" s="29">
        <v>79777.27</v>
      </c>
      <c r="H64" s="30">
        <v>33.24</v>
      </c>
      <c r="I64" s="31">
        <v>33.25</v>
      </c>
      <c r="J64" s="31">
        <v>33.25</v>
      </c>
      <c r="K64" s="31" t="s">
        <v>251</v>
      </c>
      <c r="L64" s="32">
        <v>0</v>
      </c>
      <c r="M64" s="32">
        <f t="shared" si="0"/>
        <v>0.91497379825869185</v>
      </c>
      <c r="N64" s="32">
        <f t="shared" si="4"/>
        <v>1.0003008423586039</v>
      </c>
      <c r="O64" s="32">
        <f t="shared" si="5"/>
        <v>1</v>
      </c>
    </row>
    <row r="65" spans="1:15" ht="30.6" x14ac:dyDescent="0.2">
      <c r="A65" s="26" t="s">
        <v>177</v>
      </c>
      <c r="B65" s="27" t="s">
        <v>167</v>
      </c>
      <c r="C65" s="27" t="s">
        <v>178</v>
      </c>
      <c r="D65" s="28" t="s">
        <v>45</v>
      </c>
      <c r="E65" s="29">
        <v>0</v>
      </c>
      <c r="F65" s="29">
        <v>107563.87</v>
      </c>
      <c r="G65" s="29">
        <v>97476.7</v>
      </c>
      <c r="H65" s="30">
        <v>40.79</v>
      </c>
      <c r="I65" s="31">
        <v>40.68</v>
      </c>
      <c r="J65" s="31">
        <v>40.68</v>
      </c>
      <c r="K65" s="31" t="s">
        <v>251</v>
      </c>
      <c r="L65" s="32">
        <v>0</v>
      </c>
      <c r="M65" s="32">
        <f t="shared" si="0"/>
        <v>0.90622157793318525</v>
      </c>
      <c r="N65" s="32">
        <f t="shared" si="4"/>
        <v>0.99730326060308905</v>
      </c>
      <c r="O65" s="32">
        <f t="shared" si="5"/>
        <v>1</v>
      </c>
    </row>
    <row r="66" spans="1:15" ht="30.6" x14ac:dyDescent="0.2">
      <c r="A66" s="26" t="s">
        <v>179</v>
      </c>
      <c r="B66" s="27" t="s">
        <v>167</v>
      </c>
      <c r="C66" s="27" t="s">
        <v>180</v>
      </c>
      <c r="D66" s="28" t="s">
        <v>45</v>
      </c>
      <c r="E66" s="29">
        <v>0</v>
      </c>
      <c r="F66" s="29">
        <v>248139.43</v>
      </c>
      <c r="G66" s="29">
        <v>233648.56</v>
      </c>
      <c r="H66" s="30">
        <v>93.95</v>
      </c>
      <c r="I66" s="31">
        <v>93.98</v>
      </c>
      <c r="J66" s="31">
        <v>93.98</v>
      </c>
      <c r="K66" s="31" t="s">
        <v>251</v>
      </c>
      <c r="L66" s="32">
        <v>0</v>
      </c>
      <c r="M66" s="32">
        <f t="shared" si="0"/>
        <v>0.94160190502573493</v>
      </c>
      <c r="N66" s="32">
        <f t="shared" si="4"/>
        <v>1.0003193187865886</v>
      </c>
      <c r="O66" s="32">
        <f t="shared" si="5"/>
        <v>1</v>
      </c>
    </row>
    <row r="67" spans="1:15" ht="30.6" x14ac:dyDescent="0.2">
      <c r="A67" s="26" t="s">
        <v>181</v>
      </c>
      <c r="B67" s="27" t="s">
        <v>167</v>
      </c>
      <c r="C67" s="27" t="s">
        <v>182</v>
      </c>
      <c r="D67" s="28" t="s">
        <v>45</v>
      </c>
      <c r="E67" s="29">
        <v>0</v>
      </c>
      <c r="F67" s="29">
        <v>53609.05</v>
      </c>
      <c r="G67" s="29">
        <v>51667.44</v>
      </c>
      <c r="H67" s="30">
        <v>20.3</v>
      </c>
      <c r="I67" s="31">
        <v>21.33</v>
      </c>
      <c r="J67" s="31">
        <v>21.33</v>
      </c>
      <c r="K67" s="31" t="s">
        <v>251</v>
      </c>
      <c r="L67" s="32">
        <v>0</v>
      </c>
      <c r="M67" s="32">
        <f t="shared" si="0"/>
        <v>0.96378204799376221</v>
      </c>
      <c r="N67" s="32">
        <f t="shared" si="4"/>
        <v>1.0507389162561576</v>
      </c>
      <c r="O67" s="32">
        <f t="shared" si="5"/>
        <v>1</v>
      </c>
    </row>
    <row r="68" spans="1:15" ht="30.6" x14ac:dyDescent="0.2">
      <c r="A68" s="26" t="s">
        <v>183</v>
      </c>
      <c r="B68" s="27" t="s">
        <v>167</v>
      </c>
      <c r="C68" s="27" t="s">
        <v>184</v>
      </c>
      <c r="D68" s="28" t="s">
        <v>45</v>
      </c>
      <c r="E68" s="29">
        <v>0</v>
      </c>
      <c r="F68" s="29">
        <v>60974.58</v>
      </c>
      <c r="G68" s="29">
        <v>56084.51</v>
      </c>
      <c r="H68" s="30">
        <v>22.29</v>
      </c>
      <c r="I68" s="31">
        <v>22.14</v>
      </c>
      <c r="J68" s="31">
        <v>22.14</v>
      </c>
      <c r="K68" s="31" t="s">
        <v>251</v>
      </c>
      <c r="L68" s="32">
        <v>0</v>
      </c>
      <c r="M68" s="32">
        <f t="shared" ref="M68:M90" si="6">G68/F68</f>
        <v>0.91980149760769159</v>
      </c>
      <c r="N68" s="32">
        <f t="shared" si="4"/>
        <v>0.99327052489905798</v>
      </c>
      <c r="O68" s="32">
        <f t="shared" si="5"/>
        <v>1</v>
      </c>
    </row>
    <row r="69" spans="1:15" ht="30.6" x14ac:dyDescent="0.2">
      <c r="A69" s="26" t="s">
        <v>185</v>
      </c>
      <c r="B69" s="27" t="s">
        <v>167</v>
      </c>
      <c r="C69" s="27" t="s">
        <v>186</v>
      </c>
      <c r="D69" s="28" t="s">
        <v>45</v>
      </c>
      <c r="E69" s="29">
        <v>0</v>
      </c>
      <c r="F69" s="29">
        <v>239192.97</v>
      </c>
      <c r="G69" s="29">
        <v>221560.77</v>
      </c>
      <c r="H69" s="30">
        <v>91.13</v>
      </c>
      <c r="I69" s="31">
        <v>91.91</v>
      </c>
      <c r="J69" s="31">
        <v>91.91</v>
      </c>
      <c r="K69" s="31" t="s">
        <v>251</v>
      </c>
      <c r="L69" s="32">
        <v>0</v>
      </c>
      <c r="M69" s="32">
        <f t="shared" si="6"/>
        <v>0.92628462282984314</v>
      </c>
      <c r="N69" s="32">
        <f t="shared" si="4"/>
        <v>1.0085592011412268</v>
      </c>
      <c r="O69" s="32">
        <f t="shared" si="5"/>
        <v>1</v>
      </c>
    </row>
    <row r="70" spans="1:15" ht="30.6" x14ac:dyDescent="0.2">
      <c r="A70" s="26" t="s">
        <v>187</v>
      </c>
      <c r="B70" s="27" t="s">
        <v>167</v>
      </c>
      <c r="C70" s="27" t="s">
        <v>188</v>
      </c>
      <c r="D70" s="28" t="s">
        <v>45</v>
      </c>
      <c r="E70" s="29">
        <v>0</v>
      </c>
      <c r="F70" s="29">
        <v>114251.67</v>
      </c>
      <c r="G70" s="29">
        <v>114230.27</v>
      </c>
      <c r="H70" s="30">
        <v>43.36</v>
      </c>
      <c r="I70" s="31">
        <v>47.27</v>
      </c>
      <c r="J70" s="31">
        <v>47.27</v>
      </c>
      <c r="K70" s="31" t="s">
        <v>251</v>
      </c>
      <c r="L70" s="32">
        <v>0</v>
      </c>
      <c r="M70" s="32">
        <f t="shared" si="6"/>
        <v>0.9998126942039447</v>
      </c>
      <c r="N70" s="32">
        <f t="shared" si="4"/>
        <v>1.0901752767527677</v>
      </c>
      <c r="O70" s="32">
        <f t="shared" si="5"/>
        <v>1</v>
      </c>
    </row>
    <row r="71" spans="1:15" ht="30.6" x14ac:dyDescent="0.2">
      <c r="A71" s="26" t="s">
        <v>189</v>
      </c>
      <c r="B71" s="27" t="s">
        <v>167</v>
      </c>
      <c r="C71" s="27" t="s">
        <v>190</v>
      </c>
      <c r="D71" s="28" t="s">
        <v>45</v>
      </c>
      <c r="E71" s="29">
        <v>0</v>
      </c>
      <c r="F71" s="29">
        <v>500504.9</v>
      </c>
      <c r="G71" s="29">
        <v>500502.79</v>
      </c>
      <c r="H71" s="30">
        <v>189.87</v>
      </c>
      <c r="I71" s="31">
        <v>208.61</v>
      </c>
      <c r="J71" s="31">
        <v>208.61</v>
      </c>
      <c r="K71" s="31" t="s">
        <v>251</v>
      </c>
      <c r="L71" s="32">
        <v>0</v>
      </c>
      <c r="M71" s="32">
        <f t="shared" si="6"/>
        <v>0.99999578425705715</v>
      </c>
      <c r="N71" s="32">
        <f t="shared" si="4"/>
        <v>1.0986991099173118</v>
      </c>
      <c r="O71" s="32">
        <f t="shared" si="5"/>
        <v>1</v>
      </c>
    </row>
    <row r="72" spans="1:15" ht="40.799999999999997" x14ac:dyDescent="0.2">
      <c r="A72" s="26" t="s">
        <v>191</v>
      </c>
      <c r="B72" s="27" t="s">
        <v>167</v>
      </c>
      <c r="C72" s="27" t="s">
        <v>192</v>
      </c>
      <c r="D72" s="28" t="s">
        <v>45</v>
      </c>
      <c r="E72" s="29">
        <v>0</v>
      </c>
      <c r="F72" s="29">
        <v>30398.47</v>
      </c>
      <c r="G72" s="29">
        <v>29935.74</v>
      </c>
      <c r="H72" s="30">
        <v>11.2</v>
      </c>
      <c r="I72" s="31">
        <v>11.64</v>
      </c>
      <c r="J72" s="31">
        <v>11.64</v>
      </c>
      <c r="K72" s="31" t="s">
        <v>251</v>
      </c>
      <c r="L72" s="32">
        <v>0</v>
      </c>
      <c r="M72" s="32">
        <f t="shared" si="6"/>
        <v>0.9847778523063826</v>
      </c>
      <c r="N72" s="32">
        <f t="shared" si="4"/>
        <v>1.0392857142857144</v>
      </c>
      <c r="O72" s="32">
        <f t="shared" si="5"/>
        <v>1</v>
      </c>
    </row>
    <row r="73" spans="1:15" ht="30.6" x14ac:dyDescent="0.2">
      <c r="A73" s="26" t="s">
        <v>193</v>
      </c>
      <c r="B73" s="27" t="s">
        <v>167</v>
      </c>
      <c r="C73" s="27" t="s">
        <v>194</v>
      </c>
      <c r="D73" s="28" t="s">
        <v>45</v>
      </c>
      <c r="E73" s="29">
        <v>0</v>
      </c>
      <c r="F73" s="29">
        <v>60375.88</v>
      </c>
      <c r="G73" s="29">
        <v>58548.23</v>
      </c>
      <c r="H73" s="30">
        <v>121.19</v>
      </c>
      <c r="I73" s="31">
        <v>117.48</v>
      </c>
      <c r="J73" s="31">
        <v>117.48</v>
      </c>
      <c r="K73" s="31" t="s">
        <v>251</v>
      </c>
      <c r="L73" s="32">
        <v>0</v>
      </c>
      <c r="M73" s="32">
        <f t="shared" si="6"/>
        <v>0.96972880560912744</v>
      </c>
      <c r="N73" s="32">
        <f t="shared" si="4"/>
        <v>0.96938691311164293</v>
      </c>
      <c r="O73" s="32">
        <f t="shared" si="5"/>
        <v>1</v>
      </c>
    </row>
    <row r="74" spans="1:15" ht="30.6" x14ac:dyDescent="0.2">
      <c r="A74" s="26" t="s">
        <v>195</v>
      </c>
      <c r="B74" s="27" t="s">
        <v>167</v>
      </c>
      <c r="C74" s="27" t="s">
        <v>196</v>
      </c>
      <c r="D74" s="28" t="s">
        <v>45</v>
      </c>
      <c r="E74" s="29">
        <v>0</v>
      </c>
      <c r="F74" s="29">
        <v>36599.480000000003</v>
      </c>
      <c r="G74" s="29">
        <v>35078.57</v>
      </c>
      <c r="H74" s="30">
        <v>72.069999999999993</v>
      </c>
      <c r="I74" s="31">
        <v>68.989999999999995</v>
      </c>
      <c r="J74" s="31">
        <v>68.989999999999995</v>
      </c>
      <c r="K74" s="31" t="s">
        <v>251</v>
      </c>
      <c r="L74" s="32">
        <v>0</v>
      </c>
      <c r="M74" s="32">
        <f t="shared" si="6"/>
        <v>0.95844449156108225</v>
      </c>
      <c r="N74" s="32">
        <f t="shared" si="4"/>
        <v>0.95726377133342588</v>
      </c>
      <c r="O74" s="32">
        <f t="shared" si="5"/>
        <v>1</v>
      </c>
    </row>
    <row r="75" spans="1:15" ht="30.6" x14ac:dyDescent="0.2">
      <c r="A75" s="26" t="s">
        <v>197</v>
      </c>
      <c r="B75" s="27" t="s">
        <v>167</v>
      </c>
      <c r="C75" s="27" t="s">
        <v>198</v>
      </c>
      <c r="D75" s="28" t="s">
        <v>45</v>
      </c>
      <c r="E75" s="29">
        <v>0</v>
      </c>
      <c r="F75" s="29">
        <v>40406.42</v>
      </c>
      <c r="G75" s="29">
        <v>39690.5</v>
      </c>
      <c r="H75" s="30">
        <v>83.6</v>
      </c>
      <c r="I75" s="31">
        <v>82.1</v>
      </c>
      <c r="J75" s="31">
        <v>82.1</v>
      </c>
      <c r="K75" s="31" t="s">
        <v>251</v>
      </c>
      <c r="L75" s="32">
        <v>0</v>
      </c>
      <c r="M75" s="32">
        <f t="shared" si="6"/>
        <v>0.98228202350022598</v>
      </c>
      <c r="N75" s="32">
        <f t="shared" si="4"/>
        <v>0.98205741626794263</v>
      </c>
      <c r="O75" s="32">
        <f t="shared" si="5"/>
        <v>1</v>
      </c>
    </row>
    <row r="76" spans="1:15" ht="30.6" x14ac:dyDescent="0.2">
      <c r="A76" s="26" t="s">
        <v>199</v>
      </c>
      <c r="B76" s="27" t="s">
        <v>167</v>
      </c>
      <c r="C76" s="27" t="s">
        <v>200</v>
      </c>
      <c r="D76" s="28" t="s">
        <v>45</v>
      </c>
      <c r="E76" s="29">
        <v>0</v>
      </c>
      <c r="F76" s="29">
        <v>332861.56</v>
      </c>
      <c r="G76" s="29">
        <v>332861.56</v>
      </c>
      <c r="H76" s="30">
        <v>663.5</v>
      </c>
      <c r="I76" s="31">
        <v>663.5</v>
      </c>
      <c r="J76" s="31">
        <v>663.5</v>
      </c>
      <c r="K76" s="31" t="s">
        <v>251</v>
      </c>
      <c r="L76" s="32">
        <v>0</v>
      </c>
      <c r="M76" s="32">
        <f t="shared" si="6"/>
        <v>1</v>
      </c>
      <c r="N76" s="32">
        <f t="shared" si="4"/>
        <v>1</v>
      </c>
      <c r="O76" s="32">
        <f t="shared" si="5"/>
        <v>1</v>
      </c>
    </row>
    <row r="77" spans="1:15" ht="30.6" x14ac:dyDescent="0.2">
      <c r="A77" s="26" t="s">
        <v>201</v>
      </c>
      <c r="B77" s="27" t="s">
        <v>167</v>
      </c>
      <c r="C77" s="27" t="s">
        <v>202</v>
      </c>
      <c r="D77" s="28" t="s">
        <v>45</v>
      </c>
      <c r="E77" s="29">
        <v>0</v>
      </c>
      <c r="F77" s="29">
        <v>21668.29</v>
      </c>
      <c r="G77" s="29">
        <v>20408.919999999998</v>
      </c>
      <c r="H77" s="30">
        <v>43.7</v>
      </c>
      <c r="I77" s="31">
        <v>41.12</v>
      </c>
      <c r="J77" s="31">
        <v>41.12</v>
      </c>
      <c r="K77" s="31" t="s">
        <v>251</v>
      </c>
      <c r="L77" s="32">
        <v>0</v>
      </c>
      <c r="M77" s="32">
        <f t="shared" si="6"/>
        <v>0.94187958532952976</v>
      </c>
      <c r="N77" s="32">
        <f t="shared" si="4"/>
        <v>0.94096109839816922</v>
      </c>
      <c r="O77" s="32">
        <f t="shared" si="5"/>
        <v>1</v>
      </c>
    </row>
    <row r="78" spans="1:15" ht="30.6" x14ac:dyDescent="0.2">
      <c r="A78" s="26" t="s">
        <v>203</v>
      </c>
      <c r="B78" s="27" t="s">
        <v>167</v>
      </c>
      <c r="C78" s="27" t="s">
        <v>204</v>
      </c>
      <c r="D78" s="28" t="s">
        <v>45</v>
      </c>
      <c r="E78" s="29">
        <v>0</v>
      </c>
      <c r="F78" s="29">
        <v>27845.69</v>
      </c>
      <c r="G78" s="29">
        <v>27123.27</v>
      </c>
      <c r="H78" s="30">
        <v>56.01</v>
      </c>
      <c r="I78" s="31">
        <v>54.53</v>
      </c>
      <c r="J78" s="31">
        <v>54.53</v>
      </c>
      <c r="K78" s="31" t="s">
        <v>251</v>
      </c>
      <c r="L78" s="32">
        <v>0</v>
      </c>
      <c r="M78" s="32">
        <f t="shared" si="6"/>
        <v>0.97405630817552025</v>
      </c>
      <c r="N78" s="32">
        <f t="shared" si="4"/>
        <v>0.97357614711658635</v>
      </c>
      <c r="O78" s="32">
        <f t="shared" si="5"/>
        <v>1</v>
      </c>
    </row>
    <row r="79" spans="1:15" ht="40.799999999999997" x14ac:dyDescent="0.2">
      <c r="A79" s="26" t="s">
        <v>205</v>
      </c>
      <c r="B79" s="27" t="s">
        <v>167</v>
      </c>
      <c r="C79" s="27" t="s">
        <v>206</v>
      </c>
      <c r="D79" s="28" t="s">
        <v>45</v>
      </c>
      <c r="E79" s="29">
        <v>0</v>
      </c>
      <c r="F79" s="29">
        <v>21632.39</v>
      </c>
      <c r="G79" s="29">
        <v>19228.349999999999</v>
      </c>
      <c r="H79" s="30">
        <v>43.57</v>
      </c>
      <c r="I79" s="31">
        <v>38.69</v>
      </c>
      <c r="J79" s="31">
        <v>38.69</v>
      </c>
      <c r="K79" s="31" t="s">
        <v>251</v>
      </c>
      <c r="L79" s="32">
        <v>0</v>
      </c>
      <c r="M79" s="32">
        <f t="shared" si="6"/>
        <v>0.88886849765559883</v>
      </c>
      <c r="N79" s="32">
        <f t="shared" si="4"/>
        <v>0.88799632774845072</v>
      </c>
      <c r="O79" s="32">
        <f t="shared" si="5"/>
        <v>1</v>
      </c>
    </row>
    <row r="80" spans="1:15" ht="30.6" x14ac:dyDescent="0.2">
      <c r="A80" s="26" t="s">
        <v>207</v>
      </c>
      <c r="B80" s="27" t="s">
        <v>167</v>
      </c>
      <c r="C80" s="27" t="s">
        <v>208</v>
      </c>
      <c r="D80" s="28" t="s">
        <v>45</v>
      </c>
      <c r="E80" s="29">
        <v>0</v>
      </c>
      <c r="F80" s="29">
        <v>7676.71</v>
      </c>
      <c r="G80" s="29">
        <v>7642.67</v>
      </c>
      <c r="H80" s="30">
        <v>15.44</v>
      </c>
      <c r="I80" s="31">
        <v>15.37</v>
      </c>
      <c r="J80" s="31">
        <v>15.37</v>
      </c>
      <c r="K80" s="31" t="s">
        <v>251</v>
      </c>
      <c r="L80" s="32">
        <v>0</v>
      </c>
      <c r="M80" s="32">
        <f t="shared" si="6"/>
        <v>0.99556580879048451</v>
      </c>
      <c r="N80" s="32">
        <f t="shared" si="4"/>
        <v>0.9954663212435233</v>
      </c>
      <c r="O80" s="32">
        <f t="shared" si="5"/>
        <v>1</v>
      </c>
    </row>
    <row r="81" spans="1:15" ht="40.799999999999997" x14ac:dyDescent="0.2">
      <c r="A81" s="26" t="s">
        <v>209</v>
      </c>
      <c r="B81" s="27" t="s">
        <v>167</v>
      </c>
      <c r="C81" s="27" t="s">
        <v>210</v>
      </c>
      <c r="D81" s="28" t="s">
        <v>45</v>
      </c>
      <c r="E81" s="29">
        <v>0</v>
      </c>
      <c r="F81" s="29">
        <v>171700.22</v>
      </c>
      <c r="G81" s="29">
        <v>171380.52</v>
      </c>
      <c r="H81" s="30">
        <v>345.32</v>
      </c>
      <c r="I81" s="31">
        <v>344.66</v>
      </c>
      <c r="J81" s="31">
        <v>344.66</v>
      </c>
      <c r="K81" s="31" t="s">
        <v>251</v>
      </c>
      <c r="L81" s="32">
        <v>0</v>
      </c>
      <c r="M81" s="32">
        <f t="shared" si="6"/>
        <v>0.99813803383594957</v>
      </c>
      <c r="N81" s="32">
        <f t="shared" si="4"/>
        <v>0.99808872929456749</v>
      </c>
      <c r="O81" s="32">
        <f t="shared" si="5"/>
        <v>1</v>
      </c>
    </row>
    <row r="82" spans="1:15" ht="30.6" x14ac:dyDescent="0.2">
      <c r="A82" s="26" t="s">
        <v>211</v>
      </c>
      <c r="B82" s="27" t="s">
        <v>167</v>
      </c>
      <c r="C82" s="27" t="s">
        <v>212</v>
      </c>
      <c r="D82" s="28" t="s">
        <v>45</v>
      </c>
      <c r="E82" s="29">
        <v>0</v>
      </c>
      <c r="F82" s="29">
        <v>52336.17</v>
      </c>
      <c r="G82" s="29">
        <v>52336.17</v>
      </c>
      <c r="H82" s="30">
        <v>107.69</v>
      </c>
      <c r="I82" s="31">
        <v>111.1</v>
      </c>
      <c r="J82" s="31">
        <v>111.1</v>
      </c>
      <c r="K82" s="31" t="s">
        <v>251</v>
      </c>
      <c r="L82" s="32">
        <v>0</v>
      </c>
      <c r="M82" s="32">
        <f t="shared" si="6"/>
        <v>1</v>
      </c>
      <c r="N82" s="32">
        <f t="shared" si="4"/>
        <v>1.0316649642492339</v>
      </c>
      <c r="O82" s="32">
        <f t="shared" si="5"/>
        <v>1</v>
      </c>
    </row>
    <row r="83" spans="1:15" ht="30.6" x14ac:dyDescent="0.2">
      <c r="A83" s="26" t="s">
        <v>213</v>
      </c>
      <c r="B83" s="27" t="s">
        <v>167</v>
      </c>
      <c r="C83" s="27" t="s">
        <v>214</v>
      </c>
      <c r="D83" s="28" t="s">
        <v>45</v>
      </c>
      <c r="E83" s="29">
        <v>0</v>
      </c>
      <c r="F83" s="29">
        <v>6246.01</v>
      </c>
      <c r="G83" s="29">
        <v>5954.33</v>
      </c>
      <c r="H83" s="30">
        <v>12.71</v>
      </c>
      <c r="I83" s="31">
        <v>12.1</v>
      </c>
      <c r="J83" s="31">
        <v>12.1</v>
      </c>
      <c r="K83" s="31" t="s">
        <v>249</v>
      </c>
      <c r="L83" s="32">
        <v>0</v>
      </c>
      <c r="M83" s="32">
        <f t="shared" si="6"/>
        <v>0.95330138760584748</v>
      </c>
      <c r="N83" s="32">
        <f t="shared" si="4"/>
        <v>0.95200629425649086</v>
      </c>
      <c r="O83" s="32">
        <f t="shared" si="5"/>
        <v>1</v>
      </c>
    </row>
    <row r="84" spans="1:15" ht="30.6" x14ac:dyDescent="0.2">
      <c r="A84" s="26" t="s">
        <v>215</v>
      </c>
      <c r="B84" s="27" t="s">
        <v>167</v>
      </c>
      <c r="C84" s="27" t="s">
        <v>216</v>
      </c>
      <c r="D84" s="28" t="s">
        <v>45</v>
      </c>
      <c r="E84" s="29">
        <v>0</v>
      </c>
      <c r="F84" s="29">
        <v>22771.46</v>
      </c>
      <c r="G84" s="29">
        <v>21970.93</v>
      </c>
      <c r="H84" s="30">
        <v>45.96</v>
      </c>
      <c r="I84" s="31">
        <v>44.32</v>
      </c>
      <c r="J84" s="31">
        <v>44.32</v>
      </c>
      <c r="K84" s="31" t="s">
        <v>249</v>
      </c>
      <c r="L84" s="32">
        <v>0</v>
      </c>
      <c r="M84" s="32">
        <f t="shared" si="6"/>
        <v>0.96484502969945718</v>
      </c>
      <c r="N84" s="32">
        <f t="shared" si="4"/>
        <v>0.96431679721496955</v>
      </c>
      <c r="O84" s="32">
        <f t="shared" si="5"/>
        <v>1</v>
      </c>
    </row>
    <row r="85" spans="1:15" ht="40.799999999999997" x14ac:dyDescent="0.2">
      <c r="A85" s="26" t="s">
        <v>217</v>
      </c>
      <c r="B85" s="27" t="s">
        <v>167</v>
      </c>
      <c r="C85" s="27" t="s">
        <v>218</v>
      </c>
      <c r="D85" s="28" t="s">
        <v>45</v>
      </c>
      <c r="E85" s="29">
        <v>0</v>
      </c>
      <c r="F85" s="29">
        <v>19232.169999999998</v>
      </c>
      <c r="G85" s="29">
        <v>18221.09</v>
      </c>
      <c r="H85" s="30">
        <v>39.08</v>
      </c>
      <c r="I85" s="31">
        <v>36.97</v>
      </c>
      <c r="J85" s="31">
        <v>36.97</v>
      </c>
      <c r="K85" s="31" t="s">
        <v>251</v>
      </c>
      <c r="L85" s="32">
        <v>0</v>
      </c>
      <c r="M85" s="32">
        <f t="shared" si="6"/>
        <v>0.94742766936856326</v>
      </c>
      <c r="N85" s="32">
        <f t="shared" si="4"/>
        <v>0.94600818833162748</v>
      </c>
      <c r="O85" s="32">
        <f t="shared" si="5"/>
        <v>1</v>
      </c>
    </row>
    <row r="86" spans="1:15" ht="30.6" x14ac:dyDescent="0.2">
      <c r="A86" s="26" t="s">
        <v>219</v>
      </c>
      <c r="B86" s="27" t="s">
        <v>167</v>
      </c>
      <c r="C86" s="27" t="s">
        <v>220</v>
      </c>
      <c r="D86" s="28" t="s">
        <v>45</v>
      </c>
      <c r="E86" s="29">
        <v>0</v>
      </c>
      <c r="F86" s="29">
        <v>80801.240000000005</v>
      </c>
      <c r="G86" s="29">
        <v>80801.240000000005</v>
      </c>
      <c r="H86" s="30">
        <v>158.91999999999999</v>
      </c>
      <c r="I86" s="31">
        <v>176.13</v>
      </c>
      <c r="J86" s="31">
        <v>176.13</v>
      </c>
      <c r="K86" s="31" t="s">
        <v>251</v>
      </c>
      <c r="L86" s="32">
        <v>0</v>
      </c>
      <c r="M86" s="32">
        <f t="shared" si="6"/>
        <v>1</v>
      </c>
      <c r="N86" s="32">
        <f t="shared" si="4"/>
        <v>1.108293480996728</v>
      </c>
      <c r="O86" s="32">
        <f t="shared" si="5"/>
        <v>1</v>
      </c>
    </row>
    <row r="87" spans="1:15" ht="30.6" x14ac:dyDescent="0.2">
      <c r="A87" s="26" t="s">
        <v>221</v>
      </c>
      <c r="B87" s="27" t="s">
        <v>167</v>
      </c>
      <c r="C87" s="27" t="s">
        <v>222</v>
      </c>
      <c r="D87" s="28" t="s">
        <v>45</v>
      </c>
      <c r="E87" s="29">
        <v>0</v>
      </c>
      <c r="F87" s="29">
        <v>18685.07</v>
      </c>
      <c r="G87" s="29">
        <v>18685.07</v>
      </c>
      <c r="H87" s="30">
        <v>38.29</v>
      </c>
      <c r="I87" s="31">
        <v>39.15</v>
      </c>
      <c r="J87" s="31">
        <v>39.15</v>
      </c>
      <c r="K87" s="31" t="s">
        <v>251</v>
      </c>
      <c r="L87" s="32">
        <v>0</v>
      </c>
      <c r="M87" s="32">
        <f t="shared" si="6"/>
        <v>1</v>
      </c>
      <c r="N87" s="32">
        <f t="shared" si="4"/>
        <v>1.0224601723687647</v>
      </c>
      <c r="O87" s="32">
        <f t="shared" si="5"/>
        <v>1</v>
      </c>
    </row>
    <row r="88" spans="1:15" ht="30.6" x14ac:dyDescent="0.2">
      <c r="A88" s="26" t="s">
        <v>223</v>
      </c>
      <c r="B88" s="27" t="s">
        <v>167</v>
      </c>
      <c r="C88" s="27" t="s">
        <v>224</v>
      </c>
      <c r="D88" s="28" t="s">
        <v>45</v>
      </c>
      <c r="E88" s="29">
        <v>0</v>
      </c>
      <c r="F88" s="29">
        <v>124373.89</v>
      </c>
      <c r="G88" s="29">
        <v>123317.15</v>
      </c>
      <c r="H88" s="30">
        <v>256.23</v>
      </c>
      <c r="I88" s="31">
        <v>254.02</v>
      </c>
      <c r="J88" s="31">
        <v>254.02</v>
      </c>
      <c r="K88" s="31" t="s">
        <v>251</v>
      </c>
      <c r="L88" s="32">
        <v>0</v>
      </c>
      <c r="M88" s="32">
        <f t="shared" si="6"/>
        <v>0.99150352216208715</v>
      </c>
      <c r="N88" s="32">
        <f t="shared" si="4"/>
        <v>0.99137493658041598</v>
      </c>
      <c r="O88" s="32">
        <f t="shared" si="5"/>
        <v>1</v>
      </c>
    </row>
    <row r="89" spans="1:15" ht="30.6" x14ac:dyDescent="0.2">
      <c r="A89" s="26" t="s">
        <v>225</v>
      </c>
      <c r="B89" s="27" t="s">
        <v>167</v>
      </c>
      <c r="C89" s="27" t="s">
        <v>226</v>
      </c>
      <c r="D89" s="28" t="s">
        <v>45</v>
      </c>
      <c r="E89" s="29">
        <v>0</v>
      </c>
      <c r="F89" s="29">
        <v>84196.2</v>
      </c>
      <c r="G89" s="29">
        <v>84196.2</v>
      </c>
      <c r="H89" s="30">
        <v>172.91</v>
      </c>
      <c r="I89" s="31">
        <v>184.52</v>
      </c>
      <c r="J89" s="31">
        <v>184.52</v>
      </c>
      <c r="K89" s="31" t="s">
        <v>251</v>
      </c>
      <c r="L89" s="32">
        <v>0</v>
      </c>
      <c r="M89" s="32">
        <f t="shared" si="6"/>
        <v>1</v>
      </c>
      <c r="N89" s="32">
        <f t="shared" si="4"/>
        <v>1.0671447573882367</v>
      </c>
      <c r="O89" s="32">
        <f t="shared" si="5"/>
        <v>1</v>
      </c>
    </row>
    <row r="90" spans="1:15" ht="30.6" x14ac:dyDescent="0.2">
      <c r="A90" s="26" t="s">
        <v>227</v>
      </c>
      <c r="B90" s="27" t="s">
        <v>167</v>
      </c>
      <c r="C90" s="27" t="s">
        <v>228</v>
      </c>
      <c r="D90" s="28" t="s">
        <v>45</v>
      </c>
      <c r="E90" s="29">
        <v>0</v>
      </c>
      <c r="F90" s="29">
        <v>21844.67</v>
      </c>
      <c r="G90" s="29">
        <v>21386.63</v>
      </c>
      <c r="H90" s="30">
        <v>43.2</v>
      </c>
      <c r="I90" s="31">
        <v>42.28</v>
      </c>
      <c r="J90" s="31">
        <v>42.28</v>
      </c>
      <c r="K90" s="31" t="s">
        <v>249</v>
      </c>
      <c r="L90" s="32">
        <v>0</v>
      </c>
      <c r="M90" s="32">
        <f t="shared" si="6"/>
        <v>0.97903195607898874</v>
      </c>
      <c r="N90" s="32">
        <f t="shared" si="4"/>
        <v>0.97870370370370363</v>
      </c>
      <c r="O90" s="32">
        <f t="shared" si="5"/>
        <v>1</v>
      </c>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0866141732283472" right="0.70866141732283472" top="0.74803149606299213" bottom="0.74803149606299213" header="0.31496062992125984" footer="0.31496062992125984"/>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11" activePane="bottomLeft" state="frozen"/>
      <selection pane="bottomLeft" activeCell="A24" sqref="A24"/>
    </sheetView>
  </sheetViews>
  <sheetFormatPr baseColWidth="10" defaultColWidth="12" defaultRowHeight="10.199999999999999" x14ac:dyDescent="0.2"/>
  <cols>
    <col min="1" max="1" width="135.8554687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0.399999999999999" x14ac:dyDescent="0.2">
      <c r="A8" s="6" t="s">
        <v>22</v>
      </c>
    </row>
    <row r="9" spans="1:1" ht="20.399999999999999" x14ac:dyDescent="0.2">
      <c r="A9" s="6" t="s">
        <v>23</v>
      </c>
    </row>
    <row r="10" spans="1:1" x14ac:dyDescent="0.2">
      <c r="A10" s="7" t="s">
        <v>27</v>
      </c>
    </row>
    <row r="11" spans="1:1" ht="20.399999999999999" x14ac:dyDescent="0.2">
      <c r="A11" s="7" t="s">
        <v>28</v>
      </c>
    </row>
    <row r="12" spans="1:1" ht="20.399999999999999" x14ac:dyDescent="0.2">
      <c r="A12" s="7" t="s">
        <v>29</v>
      </c>
    </row>
    <row r="13" spans="1:1" x14ac:dyDescent="0.2">
      <c r="A13" s="7" t="s">
        <v>30</v>
      </c>
    </row>
    <row r="14" spans="1:1" x14ac:dyDescent="0.2">
      <c r="A14" s="8" t="s">
        <v>41</v>
      </c>
    </row>
    <row r="15" spans="1:1" ht="20.399999999999999" x14ac:dyDescent="0.2">
      <c r="A15" s="7" t="s">
        <v>31</v>
      </c>
    </row>
    <row r="16" spans="1:1" x14ac:dyDescent="0.2">
      <c r="A16" s="8" t="s">
        <v>32</v>
      </c>
    </row>
    <row r="17" spans="1:1" ht="11.25" customHeight="1" x14ac:dyDescent="0.2">
      <c r="A17" s="6"/>
    </row>
    <row r="18" spans="1:1" x14ac:dyDescent="0.2">
      <c r="A18" s="3" t="s">
        <v>18</v>
      </c>
    </row>
    <row r="19" spans="1:1" x14ac:dyDescent="0.2">
      <c r="A19" s="6" t="s">
        <v>19</v>
      </c>
    </row>
    <row r="21" spans="1:1" x14ac:dyDescent="0.2">
      <c r="A21" s="10" t="s">
        <v>34</v>
      </c>
    </row>
    <row r="22" spans="1:1" ht="30.6" x14ac:dyDescent="0.2">
      <c r="A22" s="9" t="s">
        <v>35</v>
      </c>
    </row>
    <row r="24" spans="1:1" ht="38.25" customHeight="1" x14ac:dyDescent="0.25">
      <c r="A24" s="9" t="s">
        <v>36</v>
      </c>
    </row>
    <row r="26" spans="1:1" ht="22.8" x14ac:dyDescent="0.2">
      <c r="A26" s="11" t="s">
        <v>39</v>
      </c>
    </row>
    <row r="27" spans="1:1" x14ac:dyDescent="0.2">
      <c r="A27" s="5" t="s">
        <v>37</v>
      </c>
    </row>
    <row r="28" spans="1:1" ht="15" x14ac:dyDescent="0.25">
      <c r="A28" s="5"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ABBF62-6ED1-42EA-A78A-A3BCFAE42C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BBEB07-AD9F-49D1-8E66-13A4323425E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EVELIN</cp:lastModifiedBy>
  <cp:lastPrinted>2023-01-25T19:23:58Z</cp:lastPrinted>
  <dcterms:created xsi:type="dcterms:W3CDTF">2014-10-22T05:35:08Z</dcterms:created>
  <dcterms:modified xsi:type="dcterms:W3CDTF">2023-01-25T20:44:05Z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