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11\Documents\FACTURAS ELECTRONICAS\OTROS MAS\2022\12_CP2022\Digitales\CUENTA\"/>
    </mc:Choice>
  </mc:AlternateContent>
  <xr:revisionPtr revIDLastSave="0" documentId="8_{4CEEBE52-128F-4FD9-BB9C-235AD2E69BF0}" xr6:coauthVersionLast="45" xr6:coauthVersionMax="45" xr10:uidLastSave="{00000000-0000-0000-0000-000000000000}"/>
  <bookViews>
    <workbookView xWindow="-120" yWindow="-120" windowWidth="29040" windowHeight="15840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5" l="1"/>
  <c r="G18" i="5"/>
  <c r="G38" i="4"/>
  <c r="D38" i="4"/>
  <c r="C16" i="4"/>
  <c r="E16" i="4"/>
  <c r="F16" i="4"/>
  <c r="B16" i="4"/>
  <c r="D8" i="4"/>
  <c r="G8" i="4" s="1"/>
  <c r="D9" i="4"/>
  <c r="G9" i="4" s="1"/>
  <c r="D10" i="4"/>
  <c r="G10" i="4" s="1"/>
  <c r="D11" i="4"/>
  <c r="G11" i="4" s="1"/>
  <c r="D12" i="4"/>
  <c r="G12" i="4" s="1"/>
  <c r="D13" i="4"/>
  <c r="G13" i="4" s="1"/>
  <c r="D14" i="4"/>
  <c r="G14" i="4" s="1"/>
  <c r="D7" i="4"/>
  <c r="D16" i="4" s="1"/>
  <c r="G7" i="4" l="1"/>
  <c r="G16" i="4" s="1"/>
  <c r="G77" i="6"/>
  <c r="C77" i="6"/>
  <c r="D77" i="6"/>
  <c r="E77" i="6"/>
  <c r="F77" i="6"/>
  <c r="B77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5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6" i="6"/>
  <c r="D5" i="6"/>
</calcChain>
</file>

<file path=xl/sharedStrings.xml><?xml version="1.0" encoding="utf-8"?>
<sst xmlns="http://schemas.openxmlformats.org/spreadsheetml/2006/main" count="200" uniqueCount="140">
  <si>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</si>
  <si>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</si>
  <si>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</si>
  <si>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</si>
  <si>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</si>
  <si>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</si>
  <si>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</si>
  <si>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</si>
  <si>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</si>
  <si>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</si>
  <si>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</si>
  <si>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</si>
  <si>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</si>
  <si>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</si>
  <si>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</si>
  <si>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</si>
  <si>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</si>
  <si>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</si>
  <si>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</si>
  <si>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</si>
  <si>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</si>
  <si>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</si>
  <si>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</si>
  <si>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</si>
  <si>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</si>
  <si>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</si>
  <si>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</si>
  <si>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</si>
  <si>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</si>
  <si>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</si>
  <si>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</si>
  <si>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</si>
  <si>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</si>
  <si>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</si>
  <si>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</si>
  <si>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</si>
  <si>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</si>
  <si>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</si>
  <si>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</si>
  <si>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</si>
  <si>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</si>
  <si>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</si>
  <si>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</si>
  <si>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</si>
  <si>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</si>
  <si>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</si>
  <si>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</si>
  <si>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</si>
  <si>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</si>
  <si>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</si>
  <si>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</si>
  <si>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</si>
  <si>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</si>
  <si>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</si>
  <si>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</si>
  <si>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</si>
  <si>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</si>
  <si>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</si>
  <si>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</si>
  <si>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</si>
  <si>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</si>
  <si>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</si>
  <si>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</si>
  <si>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</si>
  <si>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</si>
  <si>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</si>
  <si>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</si>
  <si>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</si>
  <si>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</si>
  <si>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</si>
  <si>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</si>
  <si>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</si>
  <si>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</si>
  <si>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</si>
  <si>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</si>
  <si>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</si>
  <si>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</si>
  <si>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</si>
  <si>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</si>
  <si>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</si>
  <si>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</si>
  <si>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</si>
  <si>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</si>
  <si>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</si>
  <si>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</si>
  <si>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</si>
  <si>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</si>
  <si>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</si>
  <si>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</si>
  <si>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</si>
  <si>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</si>
  <si>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</si>
  <si>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</si>
  <si>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</si>
  <si>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</si>
  <si>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</si>
  <si>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</si>
  <si>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</si>
  <si>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</si>
  <si>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</si>
  <si>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</si>
  <si>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</si>
  <si>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</si>
  <si>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</si>
  <si>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</si>
  <si>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</si>
  <si>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</si>
  <si>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</si>
  <si>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</si>
  <si>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</si>
  <si>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</si>
  <si>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</si>
  <si>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</si>
  <si>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</si>
  <si>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</si>
  <si>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</si>
  <si>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</si>
  <si>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</si>
  <si>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</si>
  <si>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</si>
  <si>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</si>
  <si>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</si>
  <si>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</si>
  <si>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</si>
  <si>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</si>
  <si>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</si>
  <si>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</si>
  <si>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</si>
  <si>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CONSEJO DIRECTIVO</t>
  </si>
  <si>
    <t>DIRECCION GENERAL</t>
  </si>
  <si>
    <t>DIRECCION DE ADMINISTRACIÓN Y FINANZAS</t>
  </si>
  <si>
    <t>DIRECCION DE ASUNTOS JURIDICOS</t>
  </si>
  <si>
    <t>DIRECCION COMERCIAL</t>
  </si>
  <si>
    <t>DIRECCION DE PLANEACION Y PROGRAMACION</t>
  </si>
  <si>
    <t>DIRECCION DE OPERACION HIDRAULICA</t>
  </si>
  <si>
    <t>DIRECCIÓN DE ATENCIÓN AL MEDIO RURAL</t>
  </si>
  <si>
    <t>SISTEMA MUNICIPAL DE AGUA POTABLE Y ALCANTARILLADO DE GUANAJUATO
ESTADO ANALÍTICO DEL EJERCICIO DEL PRESUPUESTO DE EGRESOS
CLASIFICACIÓN POR OBJETO DEL GASTO (CAPÍTULO Y CONCEPTO)
DEL 01 DE ENERO AL 31 DE DICIEMBRE DE 2022</t>
  </si>
  <si>
    <t>SISTEMA MUNICIPAL DE AGUA POTABLE Y ALCANTARILLADO DE GUANAJUATO
ESTADO ANALÍTICO DEL EJERCICIO DEL PRESUPUESTO DE EGRESOS
CLASIFICACIÓN ECONÓMICA (POR TIPO DE GASTO)
DEL 01 DE ENERO AL 31 DE DICIEMBRE DE 2022</t>
  </si>
  <si>
    <t>SISTEMA MUNICIPAL DE AGUA POTABLE Y ALCANTARILLADO DE GUANAJUATO
ESTADO ANALÍTICO DEL EJERCICIO DEL PRESUPUESTO DE EGRESOS
CLASIFICACIÓN ADMINISTRATIVA
DEL 01 DE ENERO AL 31 DE DICIEMBRE DE 2022</t>
  </si>
  <si>
    <t>SISTEMA MUNICIPAL DE AGUA POTABLE Y ALCANTARILLADO DE GUANAJUATO
ESTADO ANALÍTICO DEL EJERCICIO DEL PRESUPUESTO DE EGRESOS
CLASIFICACIÓN FUNCIONAL (FINALIDAD Y FUNCIÓN)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</si>
</sst>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0" fillId="0" borderId="0" xfId="0" applyNumberFormat="1" applyProtection="1">
      <protection locked="0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4" fontId="6" fillId="0" borderId="3" xfId="0" applyNumberFormat="1" applyFont="1" applyBorder="1" applyProtection="1">
      <protection locked="0"/>
    </xf>
    <xf numFmtId="0" fontId="6" fillId="0" borderId="1" xfId="9" applyFont="1" applyBorder="1" applyAlignment="1" applyProtection="1">
      <alignment horizontal="center" vertical="center" wrapText="1"/>
      <protection locked="0"/>
    </xf>
    <xf numFmtId="0" fontId="6" fillId="0" borderId="0" xfId="9" applyFont="1" applyBorder="1" applyAlignment="1" applyProtection="1">
      <alignment horizontal="center" vertical="center" wrapText="1"/>
      <protection locked="0"/>
    </xf>
    <xf numFmtId="0" fontId="6" fillId="0" borderId="4" xfId="9" applyFont="1" applyBorder="1" applyAlignment="1" applyProtection="1">
      <alignment horizontal="center" vertical="center" wrapText="1"/>
      <protection locked="0"/>
    </xf>
    <xf numFmtId="0" fontId="6" fillId="2" borderId="12" xfId="9" applyFont="1" applyFill="1" applyBorder="1" applyAlignment="1">
      <alignment horizontal="center" vertical="center"/>
    </xf>
    <xf numFmtId="0" fontId="6" fillId="2" borderId="14" xfId="9" applyFont="1" applyFill="1" applyBorder="1" applyAlignment="1">
      <alignment horizontal="center" vertical="center"/>
    </xf>
    <xf numFmtId="0" fontId="6" fillId="2" borderId="13" xfId="9" applyFont="1" applyFill="1" applyBorder="1" applyAlignment="1">
      <alignment horizontal="center" vertical="center"/>
    </xf>
    <xf numFmtId="0" fontId="2" fillId="0" borderId="12" xfId="9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left" indent="1"/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5" xfId="0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showGridLines="0" topLeftCell="A46" workbookViewId="0">
      <selection activeCell="G83" sqref="G83"/>
    </sheetView>
  </sheetViews>
  <sheetFormatPr baseColWidth="10" defaultColWidth="12" defaultRowHeight="11.25" x14ac:dyDescent="0.2"/>
  <cols>
    <col min="1" max="1" width="64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6" t="s">
        <v>136</v>
      </c>
      <c r="B1" s="57"/>
      <c r="C1" s="57"/>
      <c r="D1" s="57"/>
      <c r="E1" s="57"/>
      <c r="F1" s="57"/>
      <c r="G1" s="58"/>
    </row>
    <row r="2" spans="1:7" x14ac:dyDescent="0.2">
      <c r="A2" s="21"/>
      <c r="B2" s="24" t="s">
        <v>0</v>
      </c>
      <c r="C2" s="25"/>
      <c r="D2" s="25"/>
      <c r="E2" s="25"/>
      <c r="F2" s="26"/>
      <c r="G2" s="59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0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 t="s">
        <v>10</v>
      </c>
      <c r="B5" s="37">
        <v>89364196.400000006</v>
      </c>
      <c r="C5" s="40">
        <v>-2.3283064365386963E-10</v>
      </c>
      <c r="D5" s="37">
        <f>+B5+C5</f>
        <v>89364196.400000006</v>
      </c>
      <c r="E5" s="41">
        <v>85338362.299999997</v>
      </c>
      <c r="F5" s="37">
        <v>83822469.390000001</v>
      </c>
      <c r="G5" s="37">
        <f>+D5-E5</f>
        <v>4025834.1000000089</v>
      </c>
    </row>
    <row r="6" spans="1:7" x14ac:dyDescent="0.2">
      <c r="A6" s="32" t="s">
        <v>11</v>
      </c>
      <c r="B6" s="6">
        <v>30064898.379999999</v>
      </c>
      <c r="C6" s="6">
        <v>-147792.93</v>
      </c>
      <c r="D6" s="6">
        <f>+B6+C6</f>
        <v>29917105.449999999</v>
      </c>
      <c r="E6" s="6">
        <v>28946896.629999999</v>
      </c>
      <c r="F6" s="6">
        <v>28946896.629999999</v>
      </c>
      <c r="G6" s="6">
        <f t="shared" ref="G6:G69" si="0">+D6-E6</f>
        <v>970208.8200000003</v>
      </c>
    </row>
    <row r="7" spans="1:7" x14ac:dyDescent="0.2">
      <c r="A7" s="32" t="s">
        <v>12</v>
      </c>
      <c r="B7" s="6">
        <v>2963795.77</v>
      </c>
      <c r="C7" s="6">
        <v>-156818.13</v>
      </c>
      <c r="D7" s="6">
        <f t="shared" ref="D7:D70" si="1">+B7+C7</f>
        <v>2806977.64</v>
      </c>
      <c r="E7" s="6">
        <v>2739445.1</v>
      </c>
      <c r="F7" s="6">
        <v>2739445.1</v>
      </c>
      <c r="G7" s="6">
        <f t="shared" si="0"/>
        <v>67532.540000000037</v>
      </c>
    </row>
    <row r="8" spans="1:7" x14ac:dyDescent="0.2">
      <c r="A8" s="32" t="s">
        <v>13</v>
      </c>
      <c r="B8" s="6">
        <v>12537523.83</v>
      </c>
      <c r="C8" s="6">
        <v>1165477.01</v>
      </c>
      <c r="D8" s="6">
        <f t="shared" si="1"/>
        <v>13703000.84</v>
      </c>
      <c r="E8" s="6">
        <v>12540772.6</v>
      </c>
      <c r="F8" s="6">
        <v>12540772.6</v>
      </c>
      <c r="G8" s="6">
        <f t="shared" si="0"/>
        <v>1162228.2400000002</v>
      </c>
    </row>
    <row r="9" spans="1:7" x14ac:dyDescent="0.2">
      <c r="A9" s="32" t="s">
        <v>14</v>
      </c>
      <c r="B9" s="6">
        <v>10389979.41</v>
      </c>
      <c r="C9" s="6">
        <v>311147.53999999992</v>
      </c>
      <c r="D9" s="6">
        <f t="shared" si="1"/>
        <v>10701126.949999999</v>
      </c>
      <c r="E9" s="6">
        <v>10592328.83</v>
      </c>
      <c r="F9" s="6">
        <v>9392937.9199999999</v>
      </c>
      <c r="G9" s="6">
        <f t="shared" si="0"/>
        <v>108798.11999999918</v>
      </c>
    </row>
    <row r="10" spans="1:7" x14ac:dyDescent="0.2">
      <c r="A10" s="32" t="s">
        <v>15</v>
      </c>
      <c r="B10" s="6">
        <v>31407999.010000002</v>
      </c>
      <c r="C10" s="6">
        <v>813577.4700000002</v>
      </c>
      <c r="D10" s="6">
        <f t="shared" si="1"/>
        <v>32221576.48</v>
      </c>
      <c r="E10" s="6">
        <v>30518919.140000001</v>
      </c>
      <c r="F10" s="6">
        <v>30202417.140000001</v>
      </c>
      <c r="G10" s="6">
        <f t="shared" si="0"/>
        <v>1702657.3399999999</v>
      </c>
    </row>
    <row r="11" spans="1:7" x14ac:dyDescent="0.2">
      <c r="A11" s="32" t="s">
        <v>16</v>
      </c>
      <c r="B11" s="6">
        <v>2000000</v>
      </c>
      <c r="C11" s="6">
        <v>-1985590.9600000002</v>
      </c>
      <c r="D11" s="6">
        <f t="shared" si="1"/>
        <v>14409.039999999804</v>
      </c>
      <c r="E11" s="6">
        <v>0</v>
      </c>
      <c r="F11" s="6">
        <v>0</v>
      </c>
      <c r="G11" s="6">
        <f t="shared" si="0"/>
        <v>14409.039999999804</v>
      </c>
    </row>
    <row r="12" spans="1:7" x14ac:dyDescent="0.2">
      <c r="A12" s="32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0"/>
        <v>0</v>
      </c>
    </row>
    <row r="13" spans="1:7" x14ac:dyDescent="0.2">
      <c r="A13" s="35" t="s">
        <v>18</v>
      </c>
      <c r="B13" s="38">
        <v>35076821.770000003</v>
      </c>
      <c r="C13" s="38">
        <v>78310.330000000075</v>
      </c>
      <c r="D13" s="38">
        <f t="shared" si="1"/>
        <v>35155132.100000001</v>
      </c>
      <c r="E13" s="38">
        <v>24767677.490000002</v>
      </c>
      <c r="F13" s="38">
        <v>24658713.030000001</v>
      </c>
      <c r="G13" s="38">
        <f t="shared" si="0"/>
        <v>10387454.609999999</v>
      </c>
    </row>
    <row r="14" spans="1:7" x14ac:dyDescent="0.2">
      <c r="A14" s="32" t="s">
        <v>19</v>
      </c>
      <c r="B14" s="6">
        <v>1707573.23</v>
      </c>
      <c r="C14" s="6">
        <v>23338.300000000017</v>
      </c>
      <c r="D14" s="6">
        <f t="shared" si="1"/>
        <v>1730911.53</v>
      </c>
      <c r="E14" s="6">
        <v>1359754.16</v>
      </c>
      <c r="F14" s="6">
        <v>1300825.3999999999</v>
      </c>
      <c r="G14" s="6">
        <f t="shared" si="0"/>
        <v>371157.37000000011</v>
      </c>
    </row>
    <row r="15" spans="1:7" x14ac:dyDescent="0.2">
      <c r="A15" s="32" t="s">
        <v>20</v>
      </c>
      <c r="B15" s="6">
        <v>310845.86</v>
      </c>
      <c r="C15" s="6">
        <v>300</v>
      </c>
      <c r="D15" s="6">
        <f t="shared" si="1"/>
        <v>311145.86</v>
      </c>
      <c r="E15" s="6">
        <v>152534.5</v>
      </c>
      <c r="F15" s="6">
        <v>152534.5</v>
      </c>
      <c r="G15" s="6">
        <f t="shared" si="0"/>
        <v>158611.35999999999</v>
      </c>
    </row>
    <row r="16" spans="1:7" x14ac:dyDescent="0.2">
      <c r="A16" s="32" t="s">
        <v>21</v>
      </c>
      <c r="B16" s="6">
        <v>0</v>
      </c>
      <c r="C16" s="6">
        <v>0</v>
      </c>
      <c r="D16" s="6">
        <f t="shared" si="1"/>
        <v>0</v>
      </c>
      <c r="E16" s="6">
        <v>0</v>
      </c>
      <c r="F16" s="6">
        <v>0</v>
      </c>
      <c r="G16" s="6">
        <f t="shared" si="0"/>
        <v>0</v>
      </c>
    </row>
    <row r="17" spans="1:7" x14ac:dyDescent="0.2">
      <c r="A17" s="32" t="s">
        <v>22</v>
      </c>
      <c r="B17" s="6">
        <v>5584473.9000000004</v>
      </c>
      <c r="C17" s="6">
        <v>461526.25</v>
      </c>
      <c r="D17" s="6">
        <f t="shared" si="1"/>
        <v>6046000.1500000004</v>
      </c>
      <c r="E17" s="6">
        <v>2745798.16</v>
      </c>
      <c r="F17" s="6">
        <v>2745265.36</v>
      </c>
      <c r="G17" s="6">
        <f t="shared" si="0"/>
        <v>3300201.99</v>
      </c>
    </row>
    <row r="18" spans="1:7" x14ac:dyDescent="0.2">
      <c r="A18" s="32" t="s">
        <v>23</v>
      </c>
      <c r="B18" s="6">
        <v>5444421.7999999998</v>
      </c>
      <c r="C18" s="6">
        <v>157196.59</v>
      </c>
      <c r="D18" s="6">
        <f t="shared" si="1"/>
        <v>5601618.3899999997</v>
      </c>
      <c r="E18" s="6">
        <v>4079593.96</v>
      </c>
      <c r="F18" s="6">
        <v>4077798.16</v>
      </c>
      <c r="G18" s="6">
        <f t="shared" si="0"/>
        <v>1522024.4299999997</v>
      </c>
    </row>
    <row r="19" spans="1:7" x14ac:dyDescent="0.2">
      <c r="A19" s="32" t="s">
        <v>24</v>
      </c>
      <c r="B19" s="6">
        <v>6744637.8700000001</v>
      </c>
      <c r="C19" s="6">
        <v>-1139960</v>
      </c>
      <c r="D19" s="6">
        <f t="shared" si="1"/>
        <v>5604677.8700000001</v>
      </c>
      <c r="E19" s="6">
        <v>4715252.47</v>
      </c>
      <c r="F19" s="6">
        <v>4715252.47</v>
      </c>
      <c r="G19" s="6">
        <f t="shared" si="0"/>
        <v>889425.40000000037</v>
      </c>
    </row>
    <row r="20" spans="1:7" x14ac:dyDescent="0.2">
      <c r="A20" s="32" t="s">
        <v>25</v>
      </c>
      <c r="B20" s="6">
        <v>1741967.89</v>
      </c>
      <c r="C20" s="6">
        <v>-501861.34</v>
      </c>
      <c r="D20" s="6">
        <f t="shared" si="1"/>
        <v>1240106.5499999998</v>
      </c>
      <c r="E20" s="6">
        <v>650391.41</v>
      </c>
      <c r="F20" s="6">
        <v>602816.41</v>
      </c>
      <c r="G20" s="6">
        <f t="shared" si="0"/>
        <v>589715.13999999978</v>
      </c>
    </row>
    <row r="21" spans="1:7" x14ac:dyDescent="0.2">
      <c r="A21" s="32" t="s">
        <v>26</v>
      </c>
      <c r="B21" s="6">
        <v>0</v>
      </c>
      <c r="C21" s="6">
        <v>0</v>
      </c>
      <c r="D21" s="6">
        <f t="shared" si="1"/>
        <v>0</v>
      </c>
      <c r="E21" s="6">
        <v>0</v>
      </c>
      <c r="F21" s="6">
        <v>0</v>
      </c>
      <c r="G21" s="6">
        <f t="shared" si="0"/>
        <v>0</v>
      </c>
    </row>
    <row r="22" spans="1:7" x14ac:dyDescent="0.2">
      <c r="A22" s="32" t="s">
        <v>27</v>
      </c>
      <c r="B22" s="6">
        <v>13542901.220000001</v>
      </c>
      <c r="C22" s="6">
        <v>1077770.53</v>
      </c>
      <c r="D22" s="6">
        <f t="shared" si="1"/>
        <v>14620671.75</v>
      </c>
      <c r="E22" s="6">
        <v>11064352.83</v>
      </c>
      <c r="F22" s="6">
        <v>11064220.73</v>
      </c>
      <c r="G22" s="6">
        <f t="shared" si="0"/>
        <v>3556318.92</v>
      </c>
    </row>
    <row r="23" spans="1:7" x14ac:dyDescent="0.2">
      <c r="A23" s="35" t="s">
        <v>28</v>
      </c>
      <c r="B23" s="38">
        <v>74873604.640000001</v>
      </c>
      <c r="C23" s="38">
        <v>2831349.19</v>
      </c>
      <c r="D23" s="38">
        <f t="shared" si="1"/>
        <v>77704953.829999998</v>
      </c>
      <c r="E23" s="38">
        <v>66925480.590000004</v>
      </c>
      <c r="F23" s="38">
        <v>64102780.209999993</v>
      </c>
      <c r="G23" s="38">
        <f t="shared" si="0"/>
        <v>10779473.239999995</v>
      </c>
    </row>
    <row r="24" spans="1:7" x14ac:dyDescent="0.2">
      <c r="A24" s="32" t="s">
        <v>29</v>
      </c>
      <c r="B24" s="6">
        <v>38100363.859999999</v>
      </c>
      <c r="C24" s="6">
        <v>-81860.149999999994</v>
      </c>
      <c r="D24" s="6">
        <f t="shared" si="1"/>
        <v>38018503.710000001</v>
      </c>
      <c r="E24" s="6">
        <v>34845089.890000001</v>
      </c>
      <c r="F24" s="6">
        <v>34836552.670000002</v>
      </c>
      <c r="G24" s="6">
        <f t="shared" si="0"/>
        <v>3173413.8200000003</v>
      </c>
    </row>
    <row r="25" spans="1:7" x14ac:dyDescent="0.2">
      <c r="A25" s="32" t="s">
        <v>30</v>
      </c>
      <c r="B25" s="6">
        <v>1412240.77</v>
      </c>
      <c r="C25" s="6">
        <v>798804.32000000007</v>
      </c>
      <c r="D25" s="6">
        <f t="shared" si="1"/>
        <v>2211045.09</v>
      </c>
      <c r="E25" s="6">
        <v>1379345.56</v>
      </c>
      <c r="F25" s="6">
        <v>1363107.41</v>
      </c>
      <c r="G25" s="6">
        <f t="shared" si="0"/>
        <v>831699.5299999998</v>
      </c>
    </row>
    <row r="26" spans="1:7" x14ac:dyDescent="0.2">
      <c r="A26" s="32" t="s">
        <v>31</v>
      </c>
      <c r="B26" s="6">
        <v>10102681.82</v>
      </c>
      <c r="C26" s="6">
        <v>273507.73</v>
      </c>
      <c r="D26" s="6">
        <f t="shared" si="1"/>
        <v>10376189.550000001</v>
      </c>
      <c r="E26" s="6">
        <v>7235299.5099999998</v>
      </c>
      <c r="F26" s="6">
        <v>7012949.9299999997</v>
      </c>
      <c r="G26" s="6">
        <f t="shared" si="0"/>
        <v>3140890.040000001</v>
      </c>
    </row>
    <row r="27" spans="1:7" x14ac:dyDescent="0.2">
      <c r="A27" s="32" t="s">
        <v>32</v>
      </c>
      <c r="B27" s="6">
        <v>2749500</v>
      </c>
      <c r="C27" s="6">
        <v>-97941.049999999988</v>
      </c>
      <c r="D27" s="6">
        <f t="shared" si="1"/>
        <v>2651558.9500000002</v>
      </c>
      <c r="E27" s="6">
        <v>2391425.2000000002</v>
      </c>
      <c r="F27" s="6">
        <v>2375133.2999999998</v>
      </c>
      <c r="G27" s="6">
        <f t="shared" si="0"/>
        <v>260133.75</v>
      </c>
    </row>
    <row r="28" spans="1:7" x14ac:dyDescent="0.2">
      <c r="A28" s="32" t="s">
        <v>33</v>
      </c>
      <c r="B28" s="6">
        <v>10090613.560000001</v>
      </c>
      <c r="C28" s="6">
        <v>1412192.9699999997</v>
      </c>
      <c r="D28" s="6">
        <f t="shared" si="1"/>
        <v>11502806.530000001</v>
      </c>
      <c r="E28" s="6">
        <v>8869362.9700000007</v>
      </c>
      <c r="F28" s="6">
        <v>8463857.0899999999</v>
      </c>
      <c r="G28" s="6">
        <f t="shared" si="0"/>
        <v>2633443.5600000005</v>
      </c>
    </row>
    <row r="29" spans="1:7" x14ac:dyDescent="0.2">
      <c r="A29" s="32" t="s">
        <v>34</v>
      </c>
      <c r="B29" s="6">
        <v>3225360</v>
      </c>
      <c r="C29" s="6">
        <v>77226.210000000006</v>
      </c>
      <c r="D29" s="6">
        <f t="shared" si="1"/>
        <v>3302586.21</v>
      </c>
      <c r="E29" s="6">
        <v>3301793.97</v>
      </c>
      <c r="F29" s="6">
        <v>3257138.8</v>
      </c>
      <c r="G29" s="6">
        <f t="shared" si="0"/>
        <v>792.23999999975786</v>
      </c>
    </row>
    <row r="30" spans="1:7" x14ac:dyDescent="0.2">
      <c r="A30" s="32" t="s">
        <v>35</v>
      </c>
      <c r="B30" s="6">
        <v>457800</v>
      </c>
      <c r="C30" s="6">
        <v>0</v>
      </c>
      <c r="D30" s="6">
        <f t="shared" si="1"/>
        <v>457800</v>
      </c>
      <c r="E30" s="6">
        <v>123856.28</v>
      </c>
      <c r="F30" s="6">
        <v>123856.28</v>
      </c>
      <c r="G30" s="6">
        <f t="shared" si="0"/>
        <v>333943.71999999997</v>
      </c>
    </row>
    <row r="31" spans="1:7" x14ac:dyDescent="0.2">
      <c r="A31" s="32" t="s">
        <v>36</v>
      </c>
      <c r="B31" s="6">
        <v>1180006.1599999999</v>
      </c>
      <c r="C31" s="6">
        <v>336015.51</v>
      </c>
      <c r="D31" s="6">
        <f t="shared" si="1"/>
        <v>1516021.67</v>
      </c>
      <c r="E31" s="6">
        <v>1212156.48</v>
      </c>
      <c r="F31" s="6">
        <v>1206922</v>
      </c>
      <c r="G31" s="6">
        <f t="shared" si="0"/>
        <v>303865.18999999994</v>
      </c>
    </row>
    <row r="32" spans="1:7" x14ac:dyDescent="0.2">
      <c r="A32" s="32" t="s">
        <v>37</v>
      </c>
      <c r="B32" s="6">
        <v>7555038.4699999997</v>
      </c>
      <c r="C32" s="6">
        <v>113403.65000000002</v>
      </c>
      <c r="D32" s="6">
        <f t="shared" si="1"/>
        <v>7668442.1200000001</v>
      </c>
      <c r="E32" s="6">
        <v>7567150.7300000004</v>
      </c>
      <c r="F32" s="6">
        <v>5463262.7300000004</v>
      </c>
      <c r="G32" s="6">
        <f t="shared" si="0"/>
        <v>101291.38999999966</v>
      </c>
    </row>
    <row r="33" spans="1:7" x14ac:dyDescent="0.2">
      <c r="A33" s="35" t="s">
        <v>38</v>
      </c>
      <c r="B33" s="38">
        <v>78000</v>
      </c>
      <c r="C33" s="38">
        <v>0</v>
      </c>
      <c r="D33" s="38">
        <f t="shared" si="1"/>
        <v>78000</v>
      </c>
      <c r="E33" s="38">
        <v>35000</v>
      </c>
      <c r="F33" s="38">
        <v>35000</v>
      </c>
      <c r="G33" s="38">
        <f t="shared" si="0"/>
        <v>43000</v>
      </c>
    </row>
    <row r="34" spans="1:7" x14ac:dyDescent="0.2">
      <c r="A34" s="32" t="s">
        <v>39</v>
      </c>
      <c r="B34" s="6">
        <v>0</v>
      </c>
      <c r="C34" s="6">
        <v>0</v>
      </c>
      <c r="D34" s="6">
        <f t="shared" si="1"/>
        <v>0</v>
      </c>
      <c r="E34" s="6">
        <v>0</v>
      </c>
      <c r="F34" s="6">
        <v>0</v>
      </c>
      <c r="G34" s="6">
        <f t="shared" si="0"/>
        <v>0</v>
      </c>
    </row>
    <row r="35" spans="1:7" x14ac:dyDescent="0.2">
      <c r="A35" s="32" t="s">
        <v>40</v>
      </c>
      <c r="B35" s="6">
        <v>0</v>
      </c>
      <c r="C35" s="6">
        <v>0</v>
      </c>
      <c r="D35" s="6">
        <f t="shared" si="1"/>
        <v>0</v>
      </c>
      <c r="E35" s="6">
        <v>0</v>
      </c>
      <c r="F35" s="6">
        <v>0</v>
      </c>
      <c r="G35" s="6">
        <f t="shared" si="0"/>
        <v>0</v>
      </c>
    </row>
    <row r="36" spans="1:7" x14ac:dyDescent="0.2">
      <c r="A36" s="32" t="s">
        <v>41</v>
      </c>
      <c r="B36" s="6">
        <v>0</v>
      </c>
      <c r="C36" s="6">
        <v>0</v>
      </c>
      <c r="D36" s="6">
        <f t="shared" si="1"/>
        <v>0</v>
      </c>
      <c r="E36" s="6">
        <v>0</v>
      </c>
      <c r="F36" s="6">
        <v>0</v>
      </c>
      <c r="G36" s="6">
        <f t="shared" si="0"/>
        <v>0</v>
      </c>
    </row>
    <row r="37" spans="1:7" x14ac:dyDescent="0.2">
      <c r="A37" s="32" t="s">
        <v>42</v>
      </c>
      <c r="B37" s="6">
        <v>78000</v>
      </c>
      <c r="C37" s="6">
        <v>0</v>
      </c>
      <c r="D37" s="6">
        <f t="shared" si="1"/>
        <v>78000</v>
      </c>
      <c r="E37" s="6">
        <v>35000</v>
      </c>
      <c r="F37" s="6">
        <v>35000</v>
      </c>
      <c r="G37" s="6">
        <f t="shared" si="0"/>
        <v>43000</v>
      </c>
    </row>
    <row r="38" spans="1:7" x14ac:dyDescent="0.2">
      <c r="A38" s="32" t="s">
        <v>43</v>
      </c>
      <c r="B38" s="6">
        <v>0</v>
      </c>
      <c r="C38" s="6">
        <v>0</v>
      </c>
      <c r="D38" s="6">
        <f t="shared" si="1"/>
        <v>0</v>
      </c>
      <c r="E38" s="6">
        <v>0</v>
      </c>
      <c r="F38" s="6">
        <v>0</v>
      </c>
      <c r="G38" s="6">
        <f t="shared" si="0"/>
        <v>0</v>
      </c>
    </row>
    <row r="39" spans="1:7" x14ac:dyDescent="0.2">
      <c r="A39" s="32" t="s">
        <v>44</v>
      </c>
      <c r="B39" s="6">
        <v>0</v>
      </c>
      <c r="C39" s="6">
        <v>0</v>
      </c>
      <c r="D39" s="6">
        <f t="shared" si="1"/>
        <v>0</v>
      </c>
      <c r="E39" s="6">
        <v>0</v>
      </c>
      <c r="F39" s="6">
        <v>0</v>
      </c>
      <c r="G39" s="6">
        <f t="shared" si="0"/>
        <v>0</v>
      </c>
    </row>
    <row r="40" spans="1:7" x14ac:dyDescent="0.2">
      <c r="A40" s="32" t="s">
        <v>45</v>
      </c>
      <c r="B40" s="6">
        <v>0</v>
      </c>
      <c r="C40" s="6">
        <v>0</v>
      </c>
      <c r="D40" s="6">
        <f t="shared" si="1"/>
        <v>0</v>
      </c>
      <c r="E40" s="6">
        <v>0</v>
      </c>
      <c r="F40" s="6">
        <v>0</v>
      </c>
      <c r="G40" s="6">
        <f t="shared" si="0"/>
        <v>0</v>
      </c>
    </row>
    <row r="41" spans="1:7" x14ac:dyDescent="0.2">
      <c r="A41" s="32" t="s">
        <v>46</v>
      </c>
      <c r="B41" s="6">
        <v>0</v>
      </c>
      <c r="C41" s="6">
        <v>0</v>
      </c>
      <c r="D41" s="6">
        <f t="shared" si="1"/>
        <v>0</v>
      </c>
      <c r="E41" s="6">
        <v>0</v>
      </c>
      <c r="F41" s="6">
        <v>0</v>
      </c>
      <c r="G41" s="6">
        <f t="shared" si="0"/>
        <v>0</v>
      </c>
    </row>
    <row r="42" spans="1:7" x14ac:dyDescent="0.2">
      <c r="A42" s="32" t="s">
        <v>47</v>
      </c>
      <c r="B42" s="6">
        <v>0</v>
      </c>
      <c r="C42" s="6">
        <v>0</v>
      </c>
      <c r="D42" s="6">
        <f t="shared" si="1"/>
        <v>0</v>
      </c>
      <c r="E42" s="6">
        <v>0</v>
      </c>
      <c r="F42" s="6">
        <v>0</v>
      </c>
      <c r="G42" s="6">
        <f t="shared" si="0"/>
        <v>0</v>
      </c>
    </row>
    <row r="43" spans="1:7" x14ac:dyDescent="0.2">
      <c r="A43" s="35" t="s">
        <v>48</v>
      </c>
      <c r="B43" s="38">
        <v>12884074.949999999</v>
      </c>
      <c r="C43" s="38">
        <v>1034252.78</v>
      </c>
      <c r="D43" s="38">
        <f t="shared" si="1"/>
        <v>13918327.729999999</v>
      </c>
      <c r="E43" s="38">
        <v>6477726.54</v>
      </c>
      <c r="F43" s="38">
        <v>6477726.54</v>
      </c>
      <c r="G43" s="38">
        <f t="shared" si="0"/>
        <v>7440601.1899999985</v>
      </c>
    </row>
    <row r="44" spans="1:7" x14ac:dyDescent="0.2">
      <c r="A44" s="32" t="s">
        <v>49</v>
      </c>
      <c r="B44" s="6">
        <v>1744370.87</v>
      </c>
      <c r="C44" s="6">
        <v>-12879.310000000001</v>
      </c>
      <c r="D44" s="6">
        <f t="shared" si="1"/>
        <v>1731491.56</v>
      </c>
      <c r="E44" s="6">
        <v>445897.35</v>
      </c>
      <c r="F44" s="6">
        <v>445897.35</v>
      </c>
      <c r="G44" s="6">
        <f t="shared" si="0"/>
        <v>1285594.21</v>
      </c>
    </row>
    <row r="45" spans="1:7" x14ac:dyDescent="0.2">
      <c r="A45" s="32" t="s">
        <v>50</v>
      </c>
      <c r="B45" s="6">
        <v>415600</v>
      </c>
      <c r="C45" s="6">
        <v>30000</v>
      </c>
      <c r="D45" s="6">
        <f t="shared" si="1"/>
        <v>445600</v>
      </c>
      <c r="E45" s="6">
        <v>30000</v>
      </c>
      <c r="F45" s="6">
        <v>30000</v>
      </c>
      <c r="G45" s="6">
        <f t="shared" si="0"/>
        <v>415600</v>
      </c>
    </row>
    <row r="46" spans="1:7" x14ac:dyDescent="0.2">
      <c r="A46" s="32" t="s">
        <v>51</v>
      </c>
      <c r="B46" s="6">
        <v>0</v>
      </c>
      <c r="C46" s="6">
        <v>0</v>
      </c>
      <c r="D46" s="6">
        <f t="shared" si="1"/>
        <v>0</v>
      </c>
      <c r="E46" s="6">
        <v>0</v>
      </c>
      <c r="F46" s="6">
        <v>0</v>
      </c>
      <c r="G46" s="6">
        <f t="shared" si="0"/>
        <v>0</v>
      </c>
    </row>
    <row r="47" spans="1:7" x14ac:dyDescent="0.2">
      <c r="A47" s="32" t="s">
        <v>52</v>
      </c>
      <c r="B47" s="6">
        <v>3630304.08</v>
      </c>
      <c r="C47" s="6">
        <v>289802.08999999997</v>
      </c>
      <c r="D47" s="6">
        <f t="shared" si="1"/>
        <v>3920106.17</v>
      </c>
      <c r="E47" s="6">
        <v>1556187.92</v>
      </c>
      <c r="F47" s="6">
        <v>1556187.92</v>
      </c>
      <c r="G47" s="6">
        <f t="shared" si="0"/>
        <v>2363918.25</v>
      </c>
    </row>
    <row r="48" spans="1:7" x14ac:dyDescent="0.2">
      <c r="A48" s="32" t="s">
        <v>53</v>
      </c>
      <c r="B48" s="6">
        <v>0</v>
      </c>
      <c r="C48" s="6">
        <v>0</v>
      </c>
      <c r="D48" s="6">
        <f t="shared" si="1"/>
        <v>0</v>
      </c>
      <c r="E48" s="6">
        <v>0</v>
      </c>
      <c r="F48" s="6">
        <v>0</v>
      </c>
      <c r="G48" s="6">
        <f t="shared" si="0"/>
        <v>0</v>
      </c>
    </row>
    <row r="49" spans="1:7" x14ac:dyDescent="0.2">
      <c r="A49" s="32" t="s">
        <v>54</v>
      </c>
      <c r="B49" s="6">
        <v>6433800</v>
      </c>
      <c r="C49" s="6">
        <v>993330</v>
      </c>
      <c r="D49" s="6">
        <f t="shared" si="1"/>
        <v>7427130</v>
      </c>
      <c r="E49" s="6">
        <v>4103191.27</v>
      </c>
      <c r="F49" s="6">
        <v>4103191.27</v>
      </c>
      <c r="G49" s="6">
        <f t="shared" si="0"/>
        <v>3323938.73</v>
      </c>
    </row>
    <row r="50" spans="1:7" x14ac:dyDescent="0.2">
      <c r="A50" s="32" t="s">
        <v>55</v>
      </c>
      <c r="B50" s="6">
        <v>0</v>
      </c>
      <c r="C50" s="6">
        <v>0</v>
      </c>
      <c r="D50" s="6">
        <f t="shared" si="1"/>
        <v>0</v>
      </c>
      <c r="E50" s="6">
        <v>0</v>
      </c>
      <c r="F50" s="6">
        <v>0</v>
      </c>
      <c r="G50" s="6">
        <f t="shared" si="0"/>
        <v>0</v>
      </c>
    </row>
    <row r="51" spans="1:7" x14ac:dyDescent="0.2">
      <c r="A51" s="32" t="s">
        <v>56</v>
      </c>
      <c r="B51" s="6">
        <v>0</v>
      </c>
      <c r="C51" s="6">
        <v>0</v>
      </c>
      <c r="D51" s="6">
        <f t="shared" si="1"/>
        <v>0</v>
      </c>
      <c r="E51" s="6">
        <v>0</v>
      </c>
      <c r="F51" s="6">
        <v>0</v>
      </c>
      <c r="G51" s="6">
        <f t="shared" si="0"/>
        <v>0</v>
      </c>
    </row>
    <row r="52" spans="1:7" x14ac:dyDescent="0.2">
      <c r="A52" s="32" t="s">
        <v>57</v>
      </c>
      <c r="B52" s="6">
        <v>660000</v>
      </c>
      <c r="C52" s="6">
        <v>-266000</v>
      </c>
      <c r="D52" s="6">
        <f t="shared" si="1"/>
        <v>394000</v>
      </c>
      <c r="E52" s="6">
        <v>342450</v>
      </c>
      <c r="F52" s="6">
        <v>342450</v>
      </c>
      <c r="G52" s="6">
        <f t="shared" si="0"/>
        <v>51550</v>
      </c>
    </row>
    <row r="53" spans="1:7" x14ac:dyDescent="0.2">
      <c r="A53" s="35" t="s">
        <v>58</v>
      </c>
      <c r="B53" s="38">
        <v>19852077.91</v>
      </c>
      <c r="C53" s="38">
        <v>80910736.530000001</v>
      </c>
      <c r="D53" s="38">
        <f t="shared" si="1"/>
        <v>100762814.44</v>
      </c>
      <c r="E53" s="38">
        <v>65817340.649999999</v>
      </c>
      <c r="F53" s="38">
        <v>53175672.710000001</v>
      </c>
      <c r="G53" s="38">
        <f t="shared" si="0"/>
        <v>34945473.789999999</v>
      </c>
    </row>
    <row r="54" spans="1:7" x14ac:dyDescent="0.2">
      <c r="A54" s="32" t="s">
        <v>59</v>
      </c>
      <c r="B54" s="6">
        <v>0</v>
      </c>
      <c r="C54" s="6">
        <v>0</v>
      </c>
      <c r="D54" s="6">
        <f t="shared" si="1"/>
        <v>0</v>
      </c>
      <c r="E54" s="6">
        <v>0</v>
      </c>
      <c r="F54" s="6">
        <v>0</v>
      </c>
      <c r="G54" s="6">
        <f t="shared" si="0"/>
        <v>0</v>
      </c>
    </row>
    <row r="55" spans="1:7" x14ac:dyDescent="0.2">
      <c r="A55" s="32" t="s">
        <v>60</v>
      </c>
      <c r="B55" s="6">
        <v>18352077.91</v>
      </c>
      <c r="C55" s="6">
        <v>77544973.810000002</v>
      </c>
      <c r="D55" s="6">
        <f t="shared" si="1"/>
        <v>95897051.719999999</v>
      </c>
      <c r="E55" s="6">
        <v>64352177.509999998</v>
      </c>
      <c r="F55" s="6">
        <v>51710509.57</v>
      </c>
      <c r="G55" s="6">
        <f t="shared" si="0"/>
        <v>31544874.210000001</v>
      </c>
    </row>
    <row r="56" spans="1:7" x14ac:dyDescent="0.2">
      <c r="A56" s="32" t="s">
        <v>61</v>
      </c>
      <c r="B56" s="6">
        <v>1500000</v>
      </c>
      <c r="C56" s="6">
        <v>3365762.7199999997</v>
      </c>
      <c r="D56" s="6">
        <f t="shared" si="1"/>
        <v>4865762.72</v>
      </c>
      <c r="E56" s="6">
        <v>1465163.14</v>
      </c>
      <c r="F56" s="6">
        <v>1465163.14</v>
      </c>
      <c r="G56" s="6">
        <f t="shared" si="0"/>
        <v>3400599.58</v>
      </c>
    </row>
    <row r="57" spans="1:7" x14ac:dyDescent="0.2">
      <c r="A57" s="35" t="s">
        <v>62</v>
      </c>
      <c r="B57" s="38">
        <v>1341800</v>
      </c>
      <c r="C57" s="38">
        <v>12210197.91</v>
      </c>
      <c r="D57" s="38">
        <f t="shared" si="1"/>
        <v>13551997.91</v>
      </c>
      <c r="E57" s="38">
        <v>0</v>
      </c>
      <c r="F57" s="38">
        <v>0</v>
      </c>
      <c r="G57" s="38">
        <f t="shared" si="0"/>
        <v>13551997.91</v>
      </c>
    </row>
    <row r="58" spans="1:7" x14ac:dyDescent="0.2">
      <c r="A58" s="32" t="s">
        <v>63</v>
      </c>
      <c r="B58" s="6">
        <v>0</v>
      </c>
      <c r="C58" s="6">
        <v>0</v>
      </c>
      <c r="D58" s="6">
        <f t="shared" si="1"/>
        <v>0</v>
      </c>
      <c r="E58" s="6">
        <v>0</v>
      </c>
      <c r="F58" s="6">
        <v>0</v>
      </c>
      <c r="G58" s="6">
        <f t="shared" si="0"/>
        <v>0</v>
      </c>
    </row>
    <row r="59" spans="1:7" x14ac:dyDescent="0.2">
      <c r="A59" s="32" t="s">
        <v>64</v>
      </c>
      <c r="B59" s="6">
        <v>0</v>
      </c>
      <c r="C59" s="6">
        <v>0</v>
      </c>
      <c r="D59" s="6">
        <f t="shared" si="1"/>
        <v>0</v>
      </c>
      <c r="E59" s="6">
        <v>0</v>
      </c>
      <c r="F59" s="6">
        <v>0</v>
      </c>
      <c r="G59" s="6">
        <f t="shared" si="0"/>
        <v>0</v>
      </c>
    </row>
    <row r="60" spans="1:7" x14ac:dyDescent="0.2">
      <c r="A60" s="32" t="s">
        <v>65</v>
      </c>
      <c r="B60" s="6">
        <v>0</v>
      </c>
      <c r="C60" s="6">
        <v>0</v>
      </c>
      <c r="D60" s="6">
        <f t="shared" si="1"/>
        <v>0</v>
      </c>
      <c r="E60" s="6">
        <v>0</v>
      </c>
      <c r="F60" s="6">
        <v>0</v>
      </c>
      <c r="G60" s="6">
        <f t="shared" si="0"/>
        <v>0</v>
      </c>
    </row>
    <row r="61" spans="1:7" x14ac:dyDescent="0.2">
      <c r="A61" s="32" t="s">
        <v>66</v>
      </c>
      <c r="B61" s="6">
        <v>0</v>
      </c>
      <c r="C61" s="6">
        <v>0</v>
      </c>
      <c r="D61" s="6">
        <f t="shared" si="1"/>
        <v>0</v>
      </c>
      <c r="E61" s="6">
        <v>0</v>
      </c>
      <c r="F61" s="6">
        <v>0</v>
      </c>
      <c r="G61" s="6">
        <f t="shared" si="0"/>
        <v>0</v>
      </c>
    </row>
    <row r="62" spans="1:7" x14ac:dyDescent="0.2">
      <c r="A62" s="32" t="s">
        <v>67</v>
      </c>
      <c r="B62" s="6">
        <v>0</v>
      </c>
      <c r="C62" s="6">
        <v>0</v>
      </c>
      <c r="D62" s="6">
        <f t="shared" si="1"/>
        <v>0</v>
      </c>
      <c r="E62" s="6">
        <v>0</v>
      </c>
      <c r="F62" s="6">
        <v>0</v>
      </c>
      <c r="G62" s="6">
        <f t="shared" si="0"/>
        <v>0</v>
      </c>
    </row>
    <row r="63" spans="1:7" x14ac:dyDescent="0.2">
      <c r="A63" s="32" t="s">
        <v>68</v>
      </c>
      <c r="B63" s="6">
        <v>0</v>
      </c>
      <c r="C63" s="6">
        <v>0</v>
      </c>
      <c r="D63" s="6">
        <f t="shared" si="1"/>
        <v>0</v>
      </c>
      <c r="E63" s="6">
        <v>0</v>
      </c>
      <c r="F63" s="6">
        <v>0</v>
      </c>
      <c r="G63" s="6">
        <f t="shared" si="0"/>
        <v>0</v>
      </c>
    </row>
    <row r="64" spans="1:7" x14ac:dyDescent="0.2">
      <c r="A64" s="32" t="s">
        <v>69</v>
      </c>
      <c r="B64" s="6">
        <v>1341800</v>
      </c>
      <c r="C64" s="6">
        <v>12210197.91</v>
      </c>
      <c r="D64" s="6">
        <f t="shared" si="1"/>
        <v>13551997.91</v>
      </c>
      <c r="E64" s="6">
        <v>0</v>
      </c>
      <c r="F64" s="6">
        <v>0</v>
      </c>
      <c r="G64" s="6">
        <f t="shared" si="0"/>
        <v>13551997.91</v>
      </c>
    </row>
    <row r="65" spans="1:7" x14ac:dyDescent="0.2">
      <c r="A65" s="35" t="s">
        <v>70</v>
      </c>
      <c r="B65" s="38">
        <v>0</v>
      </c>
      <c r="C65" s="38">
        <v>0</v>
      </c>
      <c r="D65" s="38">
        <f t="shared" si="1"/>
        <v>0</v>
      </c>
      <c r="E65" s="38">
        <v>0</v>
      </c>
      <c r="F65" s="38">
        <v>0</v>
      </c>
      <c r="G65" s="38">
        <f t="shared" si="0"/>
        <v>0</v>
      </c>
    </row>
    <row r="66" spans="1:7" x14ac:dyDescent="0.2">
      <c r="A66" s="32" t="s">
        <v>71</v>
      </c>
      <c r="B66" s="6">
        <v>0</v>
      </c>
      <c r="C66" s="6">
        <v>0</v>
      </c>
      <c r="D66" s="6">
        <f t="shared" si="1"/>
        <v>0</v>
      </c>
      <c r="E66" s="6">
        <v>0</v>
      </c>
      <c r="F66" s="6">
        <v>0</v>
      </c>
      <c r="G66" s="6">
        <f t="shared" si="0"/>
        <v>0</v>
      </c>
    </row>
    <row r="67" spans="1:7" x14ac:dyDescent="0.2">
      <c r="A67" s="32" t="s">
        <v>72</v>
      </c>
      <c r="B67" s="6">
        <v>0</v>
      </c>
      <c r="C67" s="6">
        <v>0</v>
      </c>
      <c r="D67" s="6">
        <f t="shared" si="1"/>
        <v>0</v>
      </c>
      <c r="E67" s="6">
        <v>0</v>
      </c>
      <c r="F67" s="6">
        <v>0</v>
      </c>
      <c r="G67" s="6">
        <f t="shared" si="0"/>
        <v>0</v>
      </c>
    </row>
    <row r="68" spans="1:7" x14ac:dyDescent="0.2">
      <c r="A68" s="32" t="s">
        <v>73</v>
      </c>
      <c r="B68" s="6">
        <v>0</v>
      </c>
      <c r="C68" s="6">
        <v>0</v>
      </c>
      <c r="D68" s="6">
        <f t="shared" si="1"/>
        <v>0</v>
      </c>
      <c r="E68" s="6">
        <v>0</v>
      </c>
      <c r="F68" s="6">
        <v>0</v>
      </c>
      <c r="G68" s="6">
        <f t="shared" si="0"/>
        <v>0</v>
      </c>
    </row>
    <row r="69" spans="1:7" x14ac:dyDescent="0.2">
      <c r="A69" s="35" t="s">
        <v>74</v>
      </c>
      <c r="B69" s="38">
        <v>0</v>
      </c>
      <c r="C69" s="38">
        <v>0</v>
      </c>
      <c r="D69" s="38">
        <f t="shared" si="1"/>
        <v>0</v>
      </c>
      <c r="E69" s="38">
        <v>0</v>
      </c>
      <c r="F69" s="38">
        <v>0</v>
      </c>
      <c r="G69" s="38">
        <f t="shared" si="0"/>
        <v>0</v>
      </c>
    </row>
    <row r="70" spans="1:7" x14ac:dyDescent="0.2">
      <c r="A70" s="32" t="s">
        <v>75</v>
      </c>
      <c r="B70" s="6">
        <v>0</v>
      </c>
      <c r="C70" s="6">
        <v>0</v>
      </c>
      <c r="D70" s="6">
        <f t="shared" si="1"/>
        <v>0</v>
      </c>
      <c r="E70" s="6">
        <v>0</v>
      </c>
      <c r="F70" s="6">
        <v>0</v>
      </c>
      <c r="G70" s="6">
        <f t="shared" ref="G70:G76" si="2">+D70-E70</f>
        <v>0</v>
      </c>
    </row>
    <row r="71" spans="1:7" x14ac:dyDescent="0.2">
      <c r="A71" s="32" t="s">
        <v>76</v>
      </c>
      <c r="B71" s="6">
        <v>0</v>
      </c>
      <c r="C71" s="6">
        <v>0</v>
      </c>
      <c r="D71" s="6">
        <f t="shared" ref="D71:D76" si="3">+B71+C71</f>
        <v>0</v>
      </c>
      <c r="E71" s="6">
        <v>0</v>
      </c>
      <c r="F71" s="6">
        <v>0</v>
      </c>
      <c r="G71" s="6">
        <f t="shared" si="2"/>
        <v>0</v>
      </c>
    </row>
    <row r="72" spans="1:7" x14ac:dyDescent="0.2">
      <c r="A72" s="32" t="s">
        <v>77</v>
      </c>
      <c r="B72" s="6">
        <v>0</v>
      </c>
      <c r="C72" s="6">
        <v>0</v>
      </c>
      <c r="D72" s="6">
        <f t="shared" si="3"/>
        <v>0</v>
      </c>
      <c r="E72" s="6">
        <v>0</v>
      </c>
      <c r="F72" s="6">
        <v>0</v>
      </c>
      <c r="G72" s="6">
        <f t="shared" si="2"/>
        <v>0</v>
      </c>
    </row>
    <row r="73" spans="1:7" x14ac:dyDescent="0.2">
      <c r="A73" s="32" t="s">
        <v>78</v>
      </c>
      <c r="B73" s="6">
        <v>0</v>
      </c>
      <c r="C73" s="6">
        <v>0</v>
      </c>
      <c r="D73" s="6">
        <f t="shared" si="3"/>
        <v>0</v>
      </c>
      <c r="E73" s="6">
        <v>0</v>
      </c>
      <c r="F73" s="6">
        <v>0</v>
      </c>
      <c r="G73" s="6">
        <f t="shared" si="2"/>
        <v>0</v>
      </c>
    </row>
    <row r="74" spans="1:7" x14ac:dyDescent="0.2">
      <c r="A74" s="32" t="s">
        <v>79</v>
      </c>
      <c r="B74" s="6">
        <v>0</v>
      </c>
      <c r="C74" s="6">
        <v>0</v>
      </c>
      <c r="D74" s="6">
        <f t="shared" si="3"/>
        <v>0</v>
      </c>
      <c r="E74" s="6">
        <v>0</v>
      </c>
      <c r="F74" s="6">
        <v>0</v>
      </c>
      <c r="G74" s="6">
        <f t="shared" si="2"/>
        <v>0</v>
      </c>
    </row>
    <row r="75" spans="1:7" x14ac:dyDescent="0.2">
      <c r="A75" s="32" t="s">
        <v>80</v>
      </c>
      <c r="B75" s="6">
        <v>0</v>
      </c>
      <c r="C75" s="6">
        <v>0</v>
      </c>
      <c r="D75" s="6">
        <f t="shared" si="3"/>
        <v>0</v>
      </c>
      <c r="E75" s="6">
        <v>0</v>
      </c>
      <c r="F75" s="6">
        <v>0</v>
      </c>
      <c r="G75" s="6">
        <f t="shared" si="2"/>
        <v>0</v>
      </c>
    </row>
    <row r="76" spans="1:7" x14ac:dyDescent="0.2">
      <c r="A76" s="33" t="s">
        <v>81</v>
      </c>
      <c r="B76" s="7">
        <v>0</v>
      </c>
      <c r="C76" s="7">
        <v>0</v>
      </c>
      <c r="D76" s="7">
        <f t="shared" si="3"/>
        <v>0</v>
      </c>
      <c r="E76" s="7">
        <v>0</v>
      </c>
      <c r="F76" s="7">
        <v>0</v>
      </c>
      <c r="G76" s="7">
        <f t="shared" si="2"/>
        <v>0</v>
      </c>
    </row>
    <row r="77" spans="1:7" x14ac:dyDescent="0.2">
      <c r="A77" s="34" t="s">
        <v>82</v>
      </c>
      <c r="B77" s="8">
        <f>+B5+B13+B23+B33+B43+B53+B57+B65+B69</f>
        <v>233470575.66999999</v>
      </c>
      <c r="C77" s="8">
        <f t="shared" ref="C77:F77" si="4">+C5+C13+C23+C33+C43+C53+C57+C65+C69</f>
        <v>97064846.739999995</v>
      </c>
      <c r="D77" s="8">
        <f t="shared" si="4"/>
        <v>330535422.41000003</v>
      </c>
      <c r="E77" s="8">
        <f t="shared" si="4"/>
        <v>249361587.56999999</v>
      </c>
      <c r="F77" s="8">
        <f t="shared" si="4"/>
        <v>232272361.88</v>
      </c>
      <c r="G77" s="8">
        <f>+G5+G13+G23+G33+G43+G53+G57+G65+G69</f>
        <v>81173834.840000004</v>
      </c>
    </row>
    <row r="78" spans="1:7" x14ac:dyDescent="0.2">
      <c r="E78" s="36"/>
    </row>
    <row r="79" spans="1:7" x14ac:dyDescent="0.2">
      <c r="E79" s="36"/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D5:G76 B77:G7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showGridLines="0" workbookViewId="0">
      <selection activeCell="L23" sqref="L23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6" t="s">
        <v>137</v>
      </c>
      <c r="B1" s="57"/>
      <c r="C1" s="57"/>
      <c r="D1" s="57"/>
      <c r="E1" s="57"/>
      <c r="F1" s="57"/>
      <c r="G1" s="58"/>
    </row>
    <row r="2" spans="1:7" x14ac:dyDescent="0.2">
      <c r="A2" s="21"/>
      <c r="B2" s="24" t="s">
        <v>0</v>
      </c>
      <c r="C2" s="25"/>
      <c r="D2" s="25"/>
      <c r="E2" s="25"/>
      <c r="F2" s="26"/>
      <c r="G2" s="59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0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9"/>
      <c r="B5" s="9"/>
      <c r="C5" s="9"/>
      <c r="D5" s="9"/>
      <c r="E5" s="9"/>
      <c r="F5" s="9"/>
      <c r="G5" s="9"/>
    </row>
    <row r="6" spans="1:7" x14ac:dyDescent="0.2">
      <c r="A6" s="29" t="s">
        <v>83</v>
      </c>
      <c r="B6" s="6">
        <v>200734422.81</v>
      </c>
      <c r="C6" s="6">
        <v>15119857.43</v>
      </c>
      <c r="D6" s="6">
        <v>215854280.24000001</v>
      </c>
      <c r="E6" s="6">
        <v>177066520.38</v>
      </c>
      <c r="F6" s="6">
        <v>172618962.63</v>
      </c>
      <c r="G6" s="6">
        <v>38787759.860000014</v>
      </c>
    </row>
    <row r="7" spans="1:7" x14ac:dyDescent="0.2">
      <c r="A7" s="29"/>
      <c r="B7" s="6"/>
      <c r="C7" s="6"/>
      <c r="D7" s="6"/>
      <c r="E7" s="6"/>
      <c r="F7" s="6"/>
      <c r="G7" s="6"/>
    </row>
    <row r="8" spans="1:7" x14ac:dyDescent="0.2">
      <c r="A8" s="29" t="s">
        <v>84</v>
      </c>
      <c r="B8" s="6">
        <v>32736152.859999999</v>
      </c>
      <c r="C8" s="6">
        <v>81944989.310000002</v>
      </c>
      <c r="D8" s="6">
        <v>114681142.17</v>
      </c>
      <c r="E8" s="6">
        <v>72295067.189999998</v>
      </c>
      <c r="F8" s="6">
        <v>59653399.25</v>
      </c>
      <c r="G8" s="6">
        <v>42386074.980000004</v>
      </c>
    </row>
    <row r="9" spans="1:7" x14ac:dyDescent="0.2">
      <c r="A9" s="29"/>
      <c r="B9" s="10"/>
      <c r="C9" s="10"/>
      <c r="D9" s="10"/>
      <c r="E9" s="10"/>
      <c r="F9" s="10"/>
      <c r="G9" s="10"/>
    </row>
    <row r="10" spans="1:7" x14ac:dyDescent="0.2">
      <c r="A10" s="29" t="s">
        <v>85</v>
      </c>
      <c r="B10" s="10"/>
      <c r="C10" s="10"/>
      <c r="D10" s="10"/>
      <c r="E10" s="10"/>
      <c r="F10" s="10"/>
      <c r="G10" s="10"/>
    </row>
    <row r="11" spans="1:7" x14ac:dyDescent="0.2">
      <c r="A11" s="29"/>
      <c r="B11" s="10"/>
      <c r="C11" s="10"/>
      <c r="D11" s="10"/>
      <c r="E11" s="10"/>
      <c r="F11" s="10"/>
      <c r="G11" s="10"/>
    </row>
    <row r="12" spans="1:7" x14ac:dyDescent="0.2">
      <c r="A12" s="29" t="s">
        <v>43</v>
      </c>
      <c r="B12" s="10"/>
      <c r="C12" s="10"/>
      <c r="D12" s="10"/>
      <c r="E12" s="10"/>
      <c r="F12" s="10"/>
      <c r="G12" s="10"/>
    </row>
    <row r="13" spans="1:7" x14ac:dyDescent="0.2">
      <c r="A13" s="29"/>
      <c r="B13" s="10"/>
      <c r="C13" s="10"/>
      <c r="D13" s="10"/>
      <c r="E13" s="10"/>
      <c r="F13" s="10"/>
      <c r="G13" s="10"/>
    </row>
    <row r="14" spans="1:7" x14ac:dyDescent="0.2">
      <c r="A14" s="29" t="s">
        <v>71</v>
      </c>
      <c r="B14" s="10"/>
      <c r="C14" s="10"/>
      <c r="D14" s="10"/>
      <c r="E14" s="10"/>
      <c r="F14" s="10"/>
      <c r="G14" s="10"/>
    </row>
    <row r="15" spans="1:7" x14ac:dyDescent="0.2">
      <c r="A15" s="30"/>
      <c r="B15" s="11"/>
      <c r="C15" s="11"/>
      <c r="D15" s="11"/>
      <c r="E15" s="11"/>
      <c r="F15" s="11"/>
      <c r="G15" s="11"/>
    </row>
    <row r="16" spans="1:7" x14ac:dyDescent="0.2">
      <c r="A16" s="31" t="s">
        <v>82</v>
      </c>
      <c r="B16" s="8">
        <v>233470575.67000002</v>
      </c>
      <c r="C16" s="8">
        <v>97064846.74000001</v>
      </c>
      <c r="D16" s="8">
        <v>330535422.41000003</v>
      </c>
      <c r="E16" s="8">
        <v>249361587.56999999</v>
      </c>
      <c r="F16" s="8">
        <v>232272361.88</v>
      </c>
      <c r="G16" s="8">
        <v>81173834.840000018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showGridLines="0" tabSelected="1" workbookViewId="0">
      <selection activeCell="K19" sqref="K19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6" t="s">
        <v>138</v>
      </c>
      <c r="B1" s="57"/>
      <c r="C1" s="57"/>
      <c r="D1" s="57"/>
      <c r="E1" s="57"/>
      <c r="F1" s="57"/>
      <c r="G1" s="58"/>
    </row>
    <row r="2" spans="1:7" x14ac:dyDescent="0.2">
      <c r="A2" s="42"/>
      <c r="B2" s="43"/>
      <c r="C2" s="43"/>
      <c r="D2" s="43"/>
      <c r="E2" s="43"/>
      <c r="F2" s="43"/>
      <c r="G2" s="44"/>
    </row>
    <row r="3" spans="1:7" x14ac:dyDescent="0.2">
      <c r="A3" s="45"/>
      <c r="B3" s="24" t="s">
        <v>0</v>
      </c>
      <c r="C3" s="25"/>
      <c r="D3" s="25"/>
      <c r="E3" s="25"/>
      <c r="F3" s="26"/>
      <c r="G3" s="59" t="s">
        <v>7</v>
      </c>
    </row>
    <row r="4" spans="1:7" ht="24.95" customHeight="1" x14ac:dyDescent="0.2">
      <c r="A4" s="46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60"/>
    </row>
    <row r="5" spans="1:7" x14ac:dyDescent="0.2">
      <c r="A5" s="47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48"/>
      <c r="B6" s="16"/>
      <c r="C6" s="16"/>
      <c r="D6" s="16"/>
      <c r="E6" s="16"/>
      <c r="F6" s="16"/>
      <c r="G6" s="16"/>
    </row>
    <row r="7" spans="1:7" x14ac:dyDescent="0.2">
      <c r="A7" s="28" t="s">
        <v>128</v>
      </c>
      <c r="B7" s="6">
        <v>7288841.9400000004</v>
      </c>
      <c r="C7" s="6">
        <v>-661394.51</v>
      </c>
      <c r="D7" s="6">
        <f>+B7+C7</f>
        <v>6627447.4300000006</v>
      </c>
      <c r="E7" s="6">
        <v>5989987.1699999999</v>
      </c>
      <c r="F7" s="6">
        <v>5975569.3799999999</v>
      </c>
      <c r="G7" s="6">
        <f>+D7-E7</f>
        <v>637460.26000000071</v>
      </c>
    </row>
    <row r="8" spans="1:7" x14ac:dyDescent="0.2">
      <c r="A8" s="28" t="s">
        <v>129</v>
      </c>
      <c r="B8" s="6">
        <v>10913298.550000001</v>
      </c>
      <c r="C8" s="6">
        <v>12141632.02</v>
      </c>
      <c r="D8" s="6">
        <f t="shared" ref="D8:D14" si="0">+B8+C8</f>
        <v>23054930.57</v>
      </c>
      <c r="E8" s="6">
        <v>9578509.5</v>
      </c>
      <c r="F8" s="6">
        <v>9444063.7200000007</v>
      </c>
      <c r="G8" s="6">
        <f t="shared" ref="G8:G14" si="1">+D8-E8</f>
        <v>13476421.07</v>
      </c>
    </row>
    <row r="9" spans="1:7" x14ac:dyDescent="0.2">
      <c r="A9" s="28" t="s">
        <v>130</v>
      </c>
      <c r="B9" s="6">
        <v>37224522.780000001</v>
      </c>
      <c r="C9" s="6">
        <v>615434.6099999994</v>
      </c>
      <c r="D9" s="6">
        <f t="shared" si="0"/>
        <v>37839957.390000001</v>
      </c>
      <c r="E9" s="6">
        <v>30893710.210000001</v>
      </c>
      <c r="F9" s="6">
        <v>30259370.760000002</v>
      </c>
      <c r="G9" s="6">
        <f t="shared" si="1"/>
        <v>6946247.1799999997</v>
      </c>
    </row>
    <row r="10" spans="1:7" x14ac:dyDescent="0.2">
      <c r="A10" s="28" t="s">
        <v>131</v>
      </c>
      <c r="B10" s="6">
        <v>3812206.67</v>
      </c>
      <c r="C10" s="6">
        <v>49941.179999999993</v>
      </c>
      <c r="D10" s="6">
        <f t="shared" si="0"/>
        <v>3862147.85</v>
      </c>
      <c r="E10" s="6">
        <v>3330820.86</v>
      </c>
      <c r="F10" s="6">
        <v>3281216.64</v>
      </c>
      <c r="G10" s="6">
        <f t="shared" si="1"/>
        <v>531326.99000000022</v>
      </c>
    </row>
    <row r="11" spans="1:7" x14ac:dyDescent="0.2">
      <c r="A11" s="28" t="s">
        <v>132</v>
      </c>
      <c r="B11" s="6">
        <v>20442080.940000001</v>
      </c>
      <c r="C11" s="6">
        <v>1316218.93</v>
      </c>
      <c r="D11" s="6">
        <f t="shared" si="0"/>
        <v>21758299.870000001</v>
      </c>
      <c r="E11" s="6">
        <v>20511956.23</v>
      </c>
      <c r="F11" s="6">
        <v>20225654.77</v>
      </c>
      <c r="G11" s="6">
        <f t="shared" si="1"/>
        <v>1246343.6400000006</v>
      </c>
    </row>
    <row r="12" spans="1:7" x14ac:dyDescent="0.2">
      <c r="A12" s="28" t="s">
        <v>133</v>
      </c>
      <c r="B12" s="6">
        <v>26434075</v>
      </c>
      <c r="C12" s="6">
        <v>80805467.760000005</v>
      </c>
      <c r="D12" s="6">
        <f t="shared" si="0"/>
        <v>107239542.76000001</v>
      </c>
      <c r="E12" s="6">
        <v>70827390.780000001</v>
      </c>
      <c r="F12" s="6">
        <v>58121304.390000001</v>
      </c>
      <c r="G12" s="6">
        <f t="shared" si="1"/>
        <v>36412151.980000004</v>
      </c>
    </row>
    <row r="13" spans="1:7" x14ac:dyDescent="0.2">
      <c r="A13" s="28" t="s">
        <v>134</v>
      </c>
      <c r="B13" s="6">
        <v>116921597.28</v>
      </c>
      <c r="C13" s="6">
        <v>1830240.7399999993</v>
      </c>
      <c r="D13" s="6">
        <f t="shared" si="0"/>
        <v>118751838.02</v>
      </c>
      <c r="E13" s="6">
        <v>99830140.640000001</v>
      </c>
      <c r="F13" s="6">
        <v>96639884.780000001</v>
      </c>
      <c r="G13" s="6">
        <f t="shared" si="1"/>
        <v>18921697.379999995</v>
      </c>
    </row>
    <row r="14" spans="1:7" x14ac:dyDescent="0.2">
      <c r="A14" s="28" t="s">
        <v>135</v>
      </c>
      <c r="B14" s="6">
        <v>10433952.51</v>
      </c>
      <c r="C14" s="6">
        <v>967306.01000000013</v>
      </c>
      <c r="D14" s="6">
        <f t="shared" si="0"/>
        <v>11401258.52</v>
      </c>
      <c r="E14" s="6">
        <v>8399072.1799999997</v>
      </c>
      <c r="F14" s="6">
        <v>8325297.4400000004</v>
      </c>
      <c r="G14" s="6">
        <f t="shared" si="1"/>
        <v>3002186.34</v>
      </c>
    </row>
    <row r="15" spans="1:7" x14ac:dyDescent="0.2">
      <c r="A15" s="28"/>
      <c r="B15" s="7"/>
      <c r="C15" s="7"/>
      <c r="D15" s="7"/>
      <c r="E15" s="7"/>
      <c r="F15" s="7"/>
      <c r="G15" s="7"/>
    </row>
    <row r="16" spans="1:7" x14ac:dyDescent="0.2">
      <c r="A16" s="49" t="s">
        <v>82</v>
      </c>
      <c r="B16" s="12">
        <f>SUM(B7:B15)</f>
        <v>233470575.67000002</v>
      </c>
      <c r="C16" s="12">
        <f t="shared" ref="C16:G16" si="2">SUM(C7:C15)</f>
        <v>97064846.74000001</v>
      </c>
      <c r="D16" s="12">
        <f t="shared" si="2"/>
        <v>330535422.40999997</v>
      </c>
      <c r="E16" s="12">
        <f t="shared" si="2"/>
        <v>249361587.56999999</v>
      </c>
      <c r="F16" s="12">
        <f t="shared" si="2"/>
        <v>232272361.88</v>
      </c>
      <c r="G16" s="12">
        <f t="shared" si="2"/>
        <v>81173834.840000004</v>
      </c>
    </row>
    <row r="19" spans="1:7" ht="45" customHeight="1" x14ac:dyDescent="0.2">
      <c r="A19" s="56" t="s">
        <v>138</v>
      </c>
      <c r="B19" s="57"/>
      <c r="C19" s="57"/>
      <c r="D19" s="57"/>
      <c r="E19" s="57"/>
      <c r="F19" s="57"/>
      <c r="G19" s="58"/>
    </row>
    <row r="20" spans="1:7" x14ac:dyDescent="0.2">
      <c r="A20" s="2"/>
      <c r="B20" s="50"/>
      <c r="C20" s="50"/>
      <c r="D20" s="50"/>
      <c r="E20" s="50"/>
      <c r="F20" s="50"/>
      <c r="G20" s="51"/>
    </row>
    <row r="21" spans="1:7" x14ac:dyDescent="0.2">
      <c r="A21" s="45"/>
      <c r="B21" s="24" t="s">
        <v>0</v>
      </c>
      <c r="C21" s="25"/>
      <c r="D21" s="25"/>
      <c r="E21" s="25"/>
      <c r="F21" s="26"/>
      <c r="G21" s="59" t="s">
        <v>7</v>
      </c>
    </row>
    <row r="22" spans="1:7" ht="22.5" x14ac:dyDescent="0.2">
      <c r="A22" s="46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60"/>
    </row>
    <row r="23" spans="1:7" x14ac:dyDescent="0.2">
      <c r="A23" s="47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52"/>
      <c r="B24" s="13"/>
      <c r="C24" s="13"/>
      <c r="D24" s="13"/>
      <c r="E24" s="13"/>
      <c r="F24" s="13"/>
      <c r="G24" s="13"/>
    </row>
    <row r="25" spans="1:7" x14ac:dyDescent="0.2">
      <c r="A25" s="28" t="s">
        <v>86</v>
      </c>
      <c r="B25" s="14"/>
      <c r="C25" s="14"/>
      <c r="D25" s="14"/>
      <c r="E25" s="14"/>
      <c r="F25" s="14"/>
      <c r="G25" s="14"/>
    </row>
    <row r="26" spans="1:7" x14ac:dyDescent="0.2">
      <c r="A26" s="28" t="s">
        <v>87</v>
      </c>
      <c r="B26" s="14"/>
      <c r="C26" s="14"/>
      <c r="D26" s="14"/>
      <c r="E26" s="14"/>
      <c r="F26" s="14"/>
      <c r="G26" s="14"/>
    </row>
    <row r="27" spans="1:7" x14ac:dyDescent="0.2">
      <c r="A27" s="28" t="s">
        <v>88</v>
      </c>
      <c r="B27" s="14"/>
      <c r="C27" s="14"/>
      <c r="D27" s="14"/>
      <c r="E27" s="14"/>
      <c r="F27" s="14"/>
      <c r="G27" s="14"/>
    </row>
    <row r="28" spans="1:7" x14ac:dyDescent="0.2">
      <c r="A28" s="28" t="s">
        <v>89</v>
      </c>
      <c r="B28" s="14">
        <v>233470575.67000002</v>
      </c>
      <c r="C28" s="14">
        <v>97064846.74000001</v>
      </c>
      <c r="D28" s="14">
        <v>330535422.40999997</v>
      </c>
      <c r="E28" s="14">
        <v>249361587.56999999</v>
      </c>
      <c r="F28" s="14">
        <v>232272361.88</v>
      </c>
      <c r="G28" s="14">
        <v>81173834.840000004</v>
      </c>
    </row>
    <row r="29" spans="1:7" x14ac:dyDescent="0.2">
      <c r="A29" s="2"/>
      <c r="B29" s="15"/>
      <c r="C29" s="15"/>
      <c r="D29" s="15"/>
      <c r="E29" s="15"/>
      <c r="F29" s="15"/>
      <c r="G29" s="15"/>
    </row>
    <row r="30" spans="1:7" x14ac:dyDescent="0.2">
      <c r="A30" s="49" t="s">
        <v>82</v>
      </c>
      <c r="B30" s="39">
        <v>233470575.67000002</v>
      </c>
      <c r="C30" s="39">
        <v>97064846.74000001</v>
      </c>
      <c r="D30" s="39">
        <v>330535422.40999997</v>
      </c>
      <c r="E30" s="39">
        <v>249361587.56999999</v>
      </c>
      <c r="F30" s="39">
        <v>232272361.88</v>
      </c>
      <c r="G30" s="39">
        <v>81173834.840000004</v>
      </c>
    </row>
    <row r="33" spans="1:7" ht="45" customHeight="1" x14ac:dyDescent="0.2">
      <c r="A33" s="56" t="s">
        <v>138</v>
      </c>
      <c r="B33" s="57"/>
      <c r="C33" s="57"/>
      <c r="D33" s="57"/>
      <c r="E33" s="57"/>
      <c r="F33" s="57"/>
      <c r="G33" s="58"/>
    </row>
    <row r="34" spans="1:7" x14ac:dyDescent="0.2">
      <c r="A34" s="45"/>
      <c r="B34" s="24" t="s">
        <v>0</v>
      </c>
      <c r="C34" s="25"/>
      <c r="D34" s="25"/>
      <c r="E34" s="25"/>
      <c r="F34" s="26"/>
      <c r="G34" s="59" t="s">
        <v>7</v>
      </c>
    </row>
    <row r="35" spans="1:7" ht="22.5" x14ac:dyDescent="0.2">
      <c r="A35" s="46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60"/>
    </row>
    <row r="36" spans="1:7" x14ac:dyDescent="0.2">
      <c r="A36" s="47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52"/>
      <c r="B37" s="13"/>
      <c r="C37" s="13"/>
      <c r="D37" s="13"/>
      <c r="E37" s="13"/>
      <c r="F37" s="13"/>
      <c r="G37" s="13"/>
    </row>
    <row r="38" spans="1:7" ht="22.5" x14ac:dyDescent="0.2">
      <c r="A38" s="53" t="s">
        <v>90</v>
      </c>
      <c r="B38" s="14">
        <v>233470575.67000002</v>
      </c>
      <c r="C38" s="14">
        <v>97064846.74000001</v>
      </c>
      <c r="D38" s="14">
        <f>+B38+C38</f>
        <v>330535422.41000003</v>
      </c>
      <c r="E38" s="14">
        <v>249361587.56999999</v>
      </c>
      <c r="F38" s="14">
        <v>232272361.88</v>
      </c>
      <c r="G38" s="14">
        <f>+D38-E38</f>
        <v>81173834.840000033</v>
      </c>
    </row>
    <row r="39" spans="1:7" x14ac:dyDescent="0.2">
      <c r="A39" s="53"/>
      <c r="B39" s="14"/>
      <c r="C39" s="14"/>
      <c r="D39" s="14"/>
      <c r="E39" s="14"/>
      <c r="F39" s="14"/>
      <c r="G39" s="14"/>
    </row>
    <row r="40" spans="1:7" x14ac:dyDescent="0.2">
      <c r="A40" s="53" t="s">
        <v>91</v>
      </c>
      <c r="B40" s="14"/>
      <c r="C40" s="14"/>
      <c r="D40" s="14"/>
      <c r="E40" s="14"/>
      <c r="F40" s="14"/>
      <c r="G40" s="14"/>
    </row>
    <row r="41" spans="1:7" x14ac:dyDescent="0.2">
      <c r="A41" s="53"/>
      <c r="B41" s="14"/>
      <c r="C41" s="14"/>
      <c r="D41" s="14"/>
      <c r="E41" s="14"/>
      <c r="F41" s="14"/>
      <c r="G41" s="14"/>
    </row>
    <row r="42" spans="1:7" ht="22.5" x14ac:dyDescent="0.2">
      <c r="A42" s="53" t="s">
        <v>92</v>
      </c>
      <c r="B42" s="14"/>
      <c r="C42" s="14"/>
      <c r="D42" s="14"/>
      <c r="E42" s="14"/>
      <c r="F42" s="14"/>
      <c r="G42" s="14"/>
    </row>
    <row r="43" spans="1:7" x14ac:dyDescent="0.2">
      <c r="A43" s="53"/>
      <c r="B43" s="14"/>
      <c r="C43" s="14"/>
      <c r="D43" s="14"/>
      <c r="E43" s="14"/>
      <c r="F43" s="14"/>
      <c r="G43" s="14"/>
    </row>
    <row r="44" spans="1:7" ht="22.5" x14ac:dyDescent="0.2">
      <c r="A44" s="53" t="s">
        <v>93</v>
      </c>
      <c r="B44" s="14"/>
      <c r="C44" s="14"/>
      <c r="D44" s="14"/>
      <c r="E44" s="14"/>
      <c r="F44" s="14"/>
      <c r="G44" s="14"/>
    </row>
    <row r="45" spans="1:7" x14ac:dyDescent="0.2">
      <c r="A45" s="53"/>
      <c r="B45" s="14"/>
      <c r="C45" s="14"/>
      <c r="D45" s="14"/>
      <c r="E45" s="14"/>
      <c r="F45" s="14"/>
      <c r="G45" s="14"/>
    </row>
    <row r="46" spans="1:7" ht="22.5" x14ac:dyDescent="0.2">
      <c r="A46" s="53" t="s">
        <v>94</v>
      </c>
      <c r="B46" s="14"/>
      <c r="C46" s="14"/>
      <c r="D46" s="14"/>
      <c r="E46" s="14"/>
      <c r="F46" s="14"/>
      <c r="G46" s="14"/>
    </row>
    <row r="47" spans="1:7" x14ac:dyDescent="0.2">
      <c r="A47" s="53"/>
      <c r="B47" s="14"/>
      <c r="C47" s="14"/>
      <c r="D47" s="14"/>
      <c r="E47" s="14"/>
      <c r="F47" s="14"/>
      <c r="G47" s="14"/>
    </row>
    <row r="48" spans="1:7" ht="22.5" x14ac:dyDescent="0.2">
      <c r="A48" s="53" t="s">
        <v>95</v>
      </c>
      <c r="B48" s="14"/>
      <c r="C48" s="14"/>
      <c r="D48" s="14"/>
      <c r="E48" s="14"/>
      <c r="F48" s="14"/>
      <c r="G48" s="14"/>
    </row>
    <row r="49" spans="1:7" x14ac:dyDescent="0.2">
      <c r="A49" s="53"/>
      <c r="B49" s="14"/>
      <c r="C49" s="14"/>
      <c r="D49" s="14"/>
      <c r="E49" s="14"/>
      <c r="F49" s="14"/>
      <c r="G49" s="14"/>
    </row>
    <row r="50" spans="1:7" x14ac:dyDescent="0.2">
      <c r="A50" s="53" t="s">
        <v>96</v>
      </c>
      <c r="B50" s="14"/>
      <c r="C50" s="14"/>
      <c r="D50" s="14"/>
      <c r="E50" s="14"/>
      <c r="F50" s="14"/>
      <c r="G50" s="14"/>
    </row>
    <row r="51" spans="1:7" x14ac:dyDescent="0.2">
      <c r="A51" s="54"/>
      <c r="B51" s="15"/>
      <c r="C51" s="15"/>
      <c r="D51" s="15"/>
      <c r="E51" s="15"/>
      <c r="F51" s="15"/>
      <c r="G51" s="15"/>
    </row>
    <row r="52" spans="1:7" x14ac:dyDescent="0.2">
      <c r="A52" s="55" t="s">
        <v>82</v>
      </c>
      <c r="B52" s="12">
        <v>233470575.67000002</v>
      </c>
      <c r="C52" s="12">
        <v>97064846.74000001</v>
      </c>
      <c r="D52" s="12">
        <v>330535422.40999997</v>
      </c>
      <c r="E52" s="12">
        <v>249361587.56999999</v>
      </c>
      <c r="F52" s="12">
        <v>232272361.88</v>
      </c>
      <c r="G52" s="12">
        <v>81173834.840000004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D7:G15 D16:G16 B16:C16 D38:G3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showGridLines="0" workbookViewId="0">
      <selection activeCell="J24" sqref="J24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6" t="s">
        <v>139</v>
      </c>
      <c r="B1" s="61"/>
      <c r="C1" s="61"/>
      <c r="D1" s="61"/>
      <c r="E1" s="61"/>
      <c r="F1" s="61"/>
      <c r="G1" s="62"/>
    </row>
    <row r="2" spans="1:7" x14ac:dyDescent="0.2">
      <c r="A2" s="21"/>
      <c r="B2" s="24" t="s">
        <v>0</v>
      </c>
      <c r="C2" s="25"/>
      <c r="D2" s="25"/>
      <c r="E2" s="25"/>
      <c r="F2" s="26"/>
      <c r="G2" s="59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0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19"/>
      <c r="B5" s="5"/>
      <c r="C5" s="5"/>
      <c r="D5" s="5"/>
      <c r="E5" s="5"/>
      <c r="F5" s="5"/>
      <c r="G5" s="5"/>
    </row>
    <row r="6" spans="1:7" x14ac:dyDescent="0.2">
      <c r="A6" s="17" t="s">
        <v>97</v>
      </c>
      <c r="B6" s="6"/>
      <c r="C6" s="6"/>
      <c r="D6" s="6"/>
      <c r="E6" s="6"/>
      <c r="F6" s="6"/>
      <c r="G6" s="6"/>
    </row>
    <row r="7" spans="1:7" x14ac:dyDescent="0.2">
      <c r="A7" s="27" t="s">
        <v>98</v>
      </c>
      <c r="B7" s="6"/>
      <c r="C7" s="6"/>
      <c r="D7" s="6"/>
      <c r="E7" s="6"/>
      <c r="F7" s="6"/>
      <c r="G7" s="6"/>
    </row>
    <row r="8" spans="1:7" x14ac:dyDescent="0.2">
      <c r="A8" s="27" t="s">
        <v>99</v>
      </c>
      <c r="B8" s="6"/>
      <c r="C8" s="6"/>
      <c r="D8" s="6"/>
      <c r="E8" s="6"/>
      <c r="F8" s="6"/>
      <c r="G8" s="6"/>
    </row>
    <row r="9" spans="1:7" x14ac:dyDescent="0.2">
      <c r="A9" s="27" t="s">
        <v>100</v>
      </c>
      <c r="B9" s="6"/>
      <c r="C9" s="6"/>
      <c r="D9" s="6"/>
      <c r="E9" s="6"/>
      <c r="F9" s="6"/>
      <c r="G9" s="6"/>
    </row>
    <row r="10" spans="1:7" x14ac:dyDescent="0.2">
      <c r="A10" s="27" t="s">
        <v>101</v>
      </c>
      <c r="B10" s="6"/>
      <c r="C10" s="6"/>
      <c r="D10" s="6"/>
      <c r="E10" s="6"/>
      <c r="F10" s="6"/>
      <c r="G10" s="6"/>
    </row>
    <row r="11" spans="1:7" x14ac:dyDescent="0.2">
      <c r="A11" s="27" t="s">
        <v>102</v>
      </c>
      <c r="B11" s="6"/>
      <c r="C11" s="6"/>
      <c r="D11" s="6"/>
      <c r="E11" s="6"/>
      <c r="F11" s="6"/>
      <c r="G11" s="6"/>
    </row>
    <row r="12" spans="1:7" x14ac:dyDescent="0.2">
      <c r="A12" s="27" t="s">
        <v>103</v>
      </c>
      <c r="B12" s="6"/>
      <c r="C12" s="6"/>
      <c r="D12" s="6"/>
      <c r="E12" s="6"/>
      <c r="F12" s="6"/>
      <c r="G12" s="6"/>
    </row>
    <row r="13" spans="1:7" x14ac:dyDescent="0.2">
      <c r="A13" s="27" t="s">
        <v>104</v>
      </c>
      <c r="B13" s="6"/>
      <c r="C13" s="6"/>
      <c r="D13" s="6"/>
      <c r="E13" s="6"/>
      <c r="F13" s="6"/>
      <c r="G13" s="6"/>
    </row>
    <row r="14" spans="1:7" x14ac:dyDescent="0.2">
      <c r="A14" s="27" t="s">
        <v>37</v>
      </c>
      <c r="B14" s="6"/>
      <c r="C14" s="6"/>
      <c r="D14" s="6"/>
      <c r="E14" s="6"/>
      <c r="F14" s="6"/>
      <c r="G14" s="6"/>
    </row>
    <row r="15" spans="1:7" x14ac:dyDescent="0.2">
      <c r="A15" s="18"/>
      <c r="B15" s="6"/>
      <c r="C15" s="6"/>
      <c r="D15" s="6"/>
      <c r="E15" s="6"/>
      <c r="F15" s="6"/>
      <c r="G15" s="6"/>
    </row>
    <row r="16" spans="1:7" x14ac:dyDescent="0.2">
      <c r="A16" s="17" t="s">
        <v>105</v>
      </c>
      <c r="B16" s="6"/>
      <c r="C16" s="6"/>
      <c r="D16" s="6"/>
      <c r="E16" s="6"/>
      <c r="F16" s="6"/>
      <c r="G16" s="6"/>
    </row>
    <row r="17" spans="1:7" x14ac:dyDescent="0.2">
      <c r="A17" s="27" t="s">
        <v>106</v>
      </c>
      <c r="B17" s="6"/>
      <c r="C17" s="6"/>
      <c r="D17" s="6"/>
      <c r="E17" s="6"/>
      <c r="F17" s="6"/>
      <c r="G17" s="6"/>
    </row>
    <row r="18" spans="1:7" x14ac:dyDescent="0.2">
      <c r="A18" s="27" t="s">
        <v>107</v>
      </c>
      <c r="B18" s="6">
        <v>233470575.67000002</v>
      </c>
      <c r="C18" s="6">
        <v>97064846.74000001</v>
      </c>
      <c r="D18" s="6">
        <v>330535422.40999997</v>
      </c>
      <c r="E18" s="6">
        <v>249361587.56999999</v>
      </c>
      <c r="F18" s="6">
        <v>232272361.88</v>
      </c>
      <c r="G18" s="6">
        <f>+D18-E18</f>
        <v>81173834.839999974</v>
      </c>
    </row>
    <row r="19" spans="1:7" x14ac:dyDescent="0.2">
      <c r="A19" s="27" t="s">
        <v>108</v>
      </c>
      <c r="B19" s="6"/>
      <c r="C19" s="6"/>
      <c r="D19" s="6"/>
      <c r="E19" s="6"/>
      <c r="F19" s="6"/>
      <c r="G19" s="6"/>
    </row>
    <row r="20" spans="1:7" x14ac:dyDescent="0.2">
      <c r="A20" s="27" t="s">
        <v>109</v>
      </c>
      <c r="B20" s="6"/>
      <c r="C20" s="6"/>
      <c r="D20" s="6"/>
      <c r="E20" s="6"/>
      <c r="F20" s="6"/>
      <c r="G20" s="6"/>
    </row>
    <row r="21" spans="1:7" x14ac:dyDescent="0.2">
      <c r="A21" s="27" t="s">
        <v>110</v>
      </c>
      <c r="B21" s="6"/>
      <c r="C21" s="6"/>
      <c r="D21" s="6"/>
      <c r="E21" s="6"/>
      <c r="F21" s="6"/>
      <c r="G21" s="6"/>
    </row>
    <row r="22" spans="1:7" x14ac:dyDescent="0.2">
      <c r="A22" s="27" t="s">
        <v>111</v>
      </c>
      <c r="B22" s="6"/>
      <c r="C22" s="6"/>
      <c r="D22" s="6"/>
      <c r="E22" s="6"/>
      <c r="F22" s="6"/>
      <c r="G22" s="6"/>
    </row>
    <row r="23" spans="1:7" x14ac:dyDescent="0.2">
      <c r="A23" s="27" t="s">
        <v>112</v>
      </c>
      <c r="B23" s="6"/>
      <c r="C23" s="6"/>
      <c r="D23" s="6"/>
      <c r="E23" s="6"/>
      <c r="F23" s="6"/>
      <c r="G23" s="6"/>
    </row>
    <row r="24" spans="1:7" x14ac:dyDescent="0.2">
      <c r="A24" s="18"/>
      <c r="B24" s="6"/>
      <c r="C24" s="6"/>
      <c r="D24" s="6"/>
      <c r="E24" s="6"/>
      <c r="F24" s="6"/>
      <c r="G24" s="6"/>
    </row>
    <row r="25" spans="1:7" x14ac:dyDescent="0.2">
      <c r="A25" s="17" t="s">
        <v>113</v>
      </c>
      <c r="B25" s="6"/>
      <c r="C25" s="6"/>
      <c r="D25" s="6"/>
      <c r="E25" s="6"/>
      <c r="F25" s="6"/>
      <c r="G25" s="6"/>
    </row>
    <row r="26" spans="1:7" x14ac:dyDescent="0.2">
      <c r="A26" s="27" t="s">
        <v>114</v>
      </c>
      <c r="B26" s="6"/>
      <c r="C26" s="6"/>
      <c r="D26" s="6"/>
      <c r="E26" s="6"/>
      <c r="F26" s="6"/>
      <c r="G26" s="6"/>
    </row>
    <row r="27" spans="1:7" x14ac:dyDescent="0.2">
      <c r="A27" s="27" t="s">
        <v>115</v>
      </c>
      <c r="B27" s="6"/>
      <c r="C27" s="6"/>
      <c r="D27" s="6"/>
      <c r="E27" s="6"/>
      <c r="F27" s="6"/>
      <c r="G27" s="6"/>
    </row>
    <row r="28" spans="1:7" x14ac:dyDescent="0.2">
      <c r="A28" s="27" t="s">
        <v>116</v>
      </c>
      <c r="B28" s="6"/>
      <c r="C28" s="6"/>
      <c r="D28" s="6"/>
      <c r="E28" s="6"/>
      <c r="F28" s="6"/>
      <c r="G28" s="6"/>
    </row>
    <row r="29" spans="1:7" x14ac:dyDescent="0.2">
      <c r="A29" s="27" t="s">
        <v>117</v>
      </c>
      <c r="B29" s="6"/>
      <c r="C29" s="6"/>
      <c r="D29" s="6"/>
      <c r="E29" s="6"/>
      <c r="F29" s="6"/>
      <c r="G29" s="6"/>
    </row>
    <row r="30" spans="1:7" x14ac:dyDescent="0.2">
      <c r="A30" s="27" t="s">
        <v>118</v>
      </c>
      <c r="B30" s="6"/>
      <c r="C30" s="6"/>
      <c r="D30" s="6"/>
      <c r="E30" s="6"/>
      <c r="F30" s="6"/>
      <c r="G30" s="6"/>
    </row>
    <row r="31" spans="1:7" x14ac:dyDescent="0.2">
      <c r="A31" s="27" t="s">
        <v>119</v>
      </c>
      <c r="B31" s="6"/>
      <c r="C31" s="6"/>
      <c r="D31" s="6"/>
      <c r="E31" s="6"/>
      <c r="F31" s="6"/>
      <c r="G31" s="6"/>
    </row>
    <row r="32" spans="1:7" x14ac:dyDescent="0.2">
      <c r="A32" s="27" t="s">
        <v>120</v>
      </c>
      <c r="B32" s="6"/>
      <c r="C32" s="6"/>
      <c r="D32" s="6"/>
      <c r="E32" s="6"/>
      <c r="F32" s="6"/>
      <c r="G32" s="6"/>
    </row>
    <row r="33" spans="1:7" x14ac:dyDescent="0.2">
      <c r="A33" s="27" t="s">
        <v>121</v>
      </c>
      <c r="B33" s="6"/>
      <c r="C33" s="6"/>
      <c r="D33" s="6"/>
      <c r="E33" s="6"/>
      <c r="F33" s="6"/>
      <c r="G33" s="6"/>
    </row>
    <row r="34" spans="1:7" x14ac:dyDescent="0.2">
      <c r="A34" s="27" t="s">
        <v>122</v>
      </c>
      <c r="B34" s="6"/>
      <c r="C34" s="6"/>
      <c r="D34" s="6"/>
      <c r="E34" s="6"/>
      <c r="F34" s="6"/>
      <c r="G34" s="6"/>
    </row>
    <row r="35" spans="1:7" x14ac:dyDescent="0.2">
      <c r="A35" s="18"/>
      <c r="B35" s="6"/>
      <c r="C35" s="6"/>
      <c r="D35" s="6"/>
      <c r="E35" s="6"/>
      <c r="F35" s="6"/>
      <c r="G35" s="6"/>
    </row>
    <row r="36" spans="1:7" x14ac:dyDescent="0.2">
      <c r="A36" s="17" t="s">
        <v>123</v>
      </c>
      <c r="B36" s="6"/>
      <c r="C36" s="6"/>
      <c r="D36" s="6"/>
      <c r="E36" s="6"/>
      <c r="F36" s="6"/>
      <c r="G36" s="6"/>
    </row>
    <row r="37" spans="1:7" x14ac:dyDescent="0.2">
      <c r="A37" s="27" t="s">
        <v>124</v>
      </c>
      <c r="B37" s="6"/>
      <c r="C37" s="6"/>
      <c r="D37" s="6"/>
      <c r="E37" s="6"/>
      <c r="F37" s="6"/>
      <c r="G37" s="6"/>
    </row>
    <row r="38" spans="1:7" ht="22.5" x14ac:dyDescent="0.2">
      <c r="A38" s="27" t="s">
        <v>125</v>
      </c>
      <c r="B38" s="6"/>
      <c r="C38" s="6"/>
      <c r="D38" s="6"/>
      <c r="E38" s="6"/>
      <c r="F38" s="6"/>
      <c r="G38" s="6"/>
    </row>
    <row r="39" spans="1:7" x14ac:dyDescent="0.2">
      <c r="A39" s="27" t="s">
        <v>126</v>
      </c>
      <c r="B39" s="6"/>
      <c r="C39" s="6"/>
      <c r="D39" s="6"/>
      <c r="E39" s="6"/>
      <c r="F39" s="6"/>
      <c r="G39" s="6"/>
    </row>
    <row r="40" spans="1:7" x14ac:dyDescent="0.2">
      <c r="A40" s="27" t="s">
        <v>127</v>
      </c>
      <c r="B40" s="6"/>
      <c r="C40" s="6"/>
      <c r="D40" s="6"/>
      <c r="E40" s="6"/>
      <c r="F40" s="6"/>
      <c r="G40" s="6"/>
    </row>
    <row r="41" spans="1:7" x14ac:dyDescent="0.2">
      <c r="A41" s="18"/>
      <c r="B41" s="6"/>
      <c r="C41" s="6"/>
      <c r="D41" s="6"/>
      <c r="E41" s="6"/>
      <c r="F41" s="6"/>
      <c r="G41" s="6"/>
    </row>
    <row r="42" spans="1:7" x14ac:dyDescent="0.2">
      <c r="A42" s="20" t="s">
        <v>82</v>
      </c>
      <c r="B42" s="12">
        <v>233470575.67000002</v>
      </c>
      <c r="C42" s="12">
        <v>97064846.74000001</v>
      </c>
      <c r="D42" s="12">
        <v>330535422.40999997</v>
      </c>
      <c r="E42" s="12">
        <v>249361587.56999999</v>
      </c>
      <c r="F42" s="12">
        <v>232272361.88</v>
      </c>
      <c r="G42" s="12">
        <f>+D42-E42</f>
        <v>81173834.839999974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G18:G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admin11</cp:lastModifiedBy>
  <cp:revision/>
  <dcterms:created xsi:type="dcterms:W3CDTF">2014-02-10T03:37:14Z</dcterms:created>
  <dcterms:modified xsi:type="dcterms:W3CDTF">2023-02-18T00:52:45Z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