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C:\Users\admin11\Documents\FACTURAS ELECTRONICAS\OTROS MAS\2022\12_CP2022\Digitales\CUENTA\"/>
    </mc:Choice>
  </mc:AlternateContent>
  <xr:revisionPtr revIDLastSave="0" documentId="8_{79A6F814-A7ED-489F-AC30-855F2FE121B0}" xr6:coauthVersionLast="45" xr6:coauthVersionMax="45" xr10:uidLastSave="{00000000-0000-0000-0000-000000000000}"/>
  <bookViews>
    <workbookView xWindow="-120" yWindow="-120" windowWidth="29040" windowHeight="15840" xr2:uid="{00000000-000D-0000-FFFF-FFFF00000000}"/>
  </bookViews>
  <sheets>
    <sheet name="PPI" sheetId="1" r:id="rId1"/>
    <sheet name="Instructivo_PPI" sheetId="4" r:id="rId2"/>
  </sheets>
  <definedNames>
    <definedName name="_xlnm._FilterDatabase" localSheetId="0" hidden="1">PPI!$A$3:$O$132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ARRAYTEXT_WF"/>
        <xcalcf:feature name="microsoft.com:LAMBDA_WF"/>
        <xcalcf:feature name="microsoft.com:LET_WF"/>
      </xcalcf:calcFeatures>
    </ext>
  </extLst>
</workbook>
</file>

<file path=xl/calcChain.xml><?xml version="1.0" encoding="utf-8"?>
<calcChain xmlns="http://schemas.openxmlformats.org/spreadsheetml/2006/main">
  <c r="L133" i="1" l="1"/>
  <c r="M133" i="1"/>
  <c r="N133" i="1"/>
  <c r="O133" i="1"/>
  <c r="L134" i="1"/>
  <c r="M134" i="1"/>
  <c r="N134" i="1"/>
  <c r="O134" i="1"/>
  <c r="L135" i="1"/>
  <c r="M135" i="1"/>
  <c r="N135" i="1"/>
  <c r="O135" i="1"/>
  <c r="L136" i="1"/>
  <c r="M136" i="1"/>
  <c r="N136" i="1"/>
  <c r="O136" i="1"/>
  <c r="L137" i="1"/>
  <c r="M137" i="1"/>
  <c r="N137" i="1"/>
  <c r="O137" i="1"/>
  <c r="L138" i="1"/>
  <c r="M138" i="1"/>
  <c r="N138" i="1"/>
  <c r="O138" i="1"/>
  <c r="L139" i="1"/>
  <c r="M139" i="1"/>
  <c r="N139" i="1"/>
  <c r="O139" i="1"/>
  <c r="L140" i="1"/>
  <c r="M140" i="1"/>
  <c r="N140" i="1"/>
  <c r="O140" i="1"/>
  <c r="L141" i="1"/>
  <c r="M141" i="1"/>
  <c r="N141" i="1"/>
  <c r="O141" i="1"/>
  <c r="L142" i="1"/>
  <c r="M142" i="1"/>
  <c r="N142" i="1"/>
  <c r="O142" i="1"/>
  <c r="L143" i="1"/>
  <c r="M143" i="1"/>
  <c r="N143" i="1"/>
  <c r="O143" i="1"/>
  <c r="L4" i="1"/>
  <c r="L5" i="1"/>
  <c r="L6" i="1"/>
  <c r="L7" i="1"/>
  <c r="L8" i="1"/>
  <c r="L9"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26" i="1"/>
  <c r="L127" i="1"/>
  <c r="L128" i="1"/>
  <c r="L129" i="1"/>
  <c r="L130" i="1"/>
  <c r="L131" i="1"/>
  <c r="L132" i="1"/>
  <c r="F212" i="1"/>
  <c r="E212" i="1"/>
  <c r="M132" i="1"/>
  <c r="N132" i="1"/>
  <c r="O132" i="1"/>
  <c r="G212" i="1"/>
  <c r="O5" i="1"/>
  <c r="O6" i="1"/>
  <c r="O7" i="1"/>
  <c r="O8" i="1"/>
  <c r="O9" i="1"/>
  <c r="O10" i="1"/>
  <c r="O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6" i="1"/>
  <c r="O97" i="1"/>
  <c r="O98" i="1"/>
  <c r="O99" i="1"/>
  <c r="O100" i="1"/>
  <c r="O101" i="1"/>
  <c r="O102" i="1"/>
  <c r="O103" i="1"/>
  <c r="O104" i="1"/>
  <c r="O105" i="1"/>
  <c r="O106" i="1"/>
  <c r="O107" i="1"/>
  <c r="O108" i="1"/>
  <c r="O109" i="1"/>
  <c r="O110" i="1"/>
  <c r="O111" i="1"/>
  <c r="O112" i="1"/>
  <c r="O113" i="1"/>
  <c r="O114" i="1"/>
  <c r="O115" i="1"/>
  <c r="O116" i="1"/>
  <c r="O117" i="1"/>
  <c r="O118" i="1"/>
  <c r="O119" i="1"/>
  <c r="O120" i="1"/>
  <c r="O121" i="1"/>
  <c r="O122" i="1"/>
  <c r="O123" i="1"/>
  <c r="O124" i="1"/>
  <c r="O125" i="1"/>
  <c r="O126" i="1"/>
  <c r="O127" i="1"/>
  <c r="O128" i="1"/>
  <c r="O129" i="1"/>
  <c r="O130" i="1"/>
  <c r="O131" i="1"/>
  <c r="O4" i="1"/>
  <c r="N5" i="1"/>
  <c r="N6" i="1"/>
  <c r="N7" i="1"/>
  <c r="N8" i="1"/>
  <c r="N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128" i="1"/>
  <c r="N129" i="1"/>
  <c r="N130" i="1"/>
  <c r="N131" i="1"/>
  <c r="N4" i="1"/>
  <c r="M5" i="1"/>
  <c r="M6" i="1"/>
  <c r="M7" i="1"/>
  <c r="M8" i="1"/>
  <c r="M9" i="1"/>
  <c r="M10" i="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4" i="1"/>
  <c r="R95" i="1"/>
  <c r="R96" i="1"/>
</calcChain>
</file>

<file path=xl/sharedStrings.xml><?xml version="1.0" encoding="utf-8"?>
<sst xmlns="http://schemas.openxmlformats.org/spreadsheetml/2006/main" count="604" uniqueCount="455">
  <si>
    <t>Nombre</t>
  </si>
  <si>
    <t>UR</t>
  </si>
  <si>
    <t>Inversión</t>
  </si>
  <si>
    <t>Aprobado</t>
  </si>
  <si>
    <t>Modificado</t>
  </si>
  <si>
    <t>Descripción</t>
  </si>
  <si>
    <t>Devengado</t>
  </si>
  <si>
    <t>Alcanzado</t>
  </si>
  <si>
    <t>Metas</t>
  </si>
  <si>
    <t>Programado</t>
  </si>
  <si>
    <t>Devengado/ Aprobado</t>
  </si>
  <si>
    <t>Devengado/ Modificado</t>
  </si>
  <si>
    <t>Alcanzado/ Programado</t>
  </si>
  <si>
    <t>Alcanzado/ Modificado</t>
  </si>
  <si>
    <t>% Avance Metas</t>
  </si>
  <si>
    <t>% Avance Financiero</t>
  </si>
  <si>
    <t>Clave del Programa/ Proyecto</t>
  </si>
  <si>
    <t>Instructivo</t>
  </si>
  <si>
    <t>Restricción:</t>
  </si>
  <si>
    <t>Apegarse al número de columnas.</t>
  </si>
  <si>
    <r>
      <rPr>
        <b/>
        <sz val="8"/>
        <color indexed="8"/>
        <rFont val="Arial"/>
        <family val="2"/>
      </rPr>
      <t>UR</t>
    </r>
    <r>
      <rPr>
        <sz val="8"/>
        <color indexed="8"/>
        <rFont val="Arial"/>
        <family val="2"/>
      </rPr>
      <t>: Indicar la dependencia/entidad responsable del programa/proyecto.</t>
    </r>
  </si>
  <si>
    <r>
      <rPr>
        <b/>
        <sz val="8"/>
        <color indexed="8"/>
        <rFont val="Arial"/>
        <family val="2"/>
      </rPr>
      <t>APROBADO</t>
    </r>
    <r>
      <rPr>
        <sz val="8"/>
        <color indexed="8"/>
        <rFont val="Arial"/>
        <family val="2"/>
      </rPr>
      <t>: Refleja las asignaciones presupuestarias anuales comprometidas en el Presupuesto de Egresos.</t>
    </r>
  </si>
  <si>
    <r>
      <rPr>
        <b/>
        <sz val="8"/>
        <color indexed="8"/>
        <rFont val="Arial"/>
        <family val="2"/>
      </rPr>
      <t>MODIFICADO</t>
    </r>
    <r>
      <rPr>
        <sz val="8"/>
        <color indexed="8"/>
        <rFont val="Arial"/>
        <family val="2"/>
      </rPr>
      <t>: Es el momento que refleja la asignación presupuestaria que resulta de incorporar; en su caso, las adecuaciones presupuestarias al presupuesto aprobado.</t>
    </r>
  </si>
  <si>
    <r>
      <rPr>
        <b/>
        <sz val="8"/>
        <color indexed="8"/>
        <rFont val="Arial"/>
        <family val="2"/>
      </rPr>
      <t>DEVENGADO</t>
    </r>
    <r>
      <rPr>
        <sz val="8"/>
        <color indexed="8"/>
        <rFont val="Arial"/>
        <family val="2"/>
      </rPr>
      <t>: Este momento contable refleja el reconocimiento de una obligación de pago a favor de terceros por la recepción de conformidad de bienes, servicios y obras oportunamente contratados; así como de las obligaciones que derivan de tratados, leyes, decretos, resoluciones y sentencias definitivas.</t>
    </r>
  </si>
  <si>
    <r>
      <rPr>
        <b/>
        <sz val="8"/>
        <color indexed="8"/>
        <rFont val="Arial"/>
        <family val="2"/>
      </rPr>
      <t>CLAVE DEL PROGRAMA/ PROYECTO</t>
    </r>
    <r>
      <rPr>
        <sz val="8"/>
        <color indexed="8"/>
        <rFont val="Arial"/>
        <family val="2"/>
      </rPr>
      <t>: Clave asignada al programa/proyecto.</t>
    </r>
  </si>
  <si>
    <r>
      <rPr>
        <b/>
        <sz val="8"/>
        <color indexed="8"/>
        <rFont val="Arial"/>
        <family val="2"/>
      </rPr>
      <t>NOMBRE</t>
    </r>
    <r>
      <rPr>
        <sz val="8"/>
        <color indexed="8"/>
        <rFont val="Arial"/>
        <family val="2"/>
      </rPr>
      <t>: Nombre genérico del programa/proyecto.</t>
    </r>
  </si>
  <si>
    <r>
      <rPr>
        <b/>
        <sz val="8"/>
        <color indexed="8"/>
        <rFont val="Arial"/>
        <family val="2"/>
      </rPr>
      <t>DESCRIPCIÓN</t>
    </r>
    <r>
      <rPr>
        <sz val="8"/>
        <color indexed="8"/>
        <rFont val="Arial"/>
        <family val="2"/>
      </rPr>
      <t>: Describir el programa/proyecto.</t>
    </r>
  </si>
  <si>
    <r>
      <rPr>
        <b/>
        <sz val="8"/>
        <color indexed="8"/>
        <rFont val="Arial"/>
        <family val="2"/>
      </rPr>
      <t>METAS</t>
    </r>
    <r>
      <rPr>
        <sz val="8"/>
        <color indexed="8"/>
        <rFont val="Arial"/>
        <family val="2"/>
      </rPr>
      <t>: Nivel cuantificable anual de las metas aprobadas y modificadas.</t>
    </r>
  </si>
  <si>
    <r>
      <rPr>
        <b/>
        <sz val="8"/>
        <color indexed="8"/>
        <rFont val="Arial"/>
        <family val="2"/>
      </rPr>
      <t>META PROGRAMADA</t>
    </r>
    <r>
      <rPr>
        <sz val="8"/>
        <color indexed="8"/>
        <rFont val="Arial"/>
        <family val="2"/>
      </rPr>
      <t>: Resultado cuantificable de las acciones dirigidas hacia un fin u objetivo previamente definido y esperado en forma organizada y representativa de las asignaciones de los recursos.</t>
    </r>
  </si>
  <si>
    <r>
      <rPr>
        <b/>
        <sz val="8"/>
        <color indexed="8"/>
        <rFont val="Arial"/>
        <family val="2"/>
      </rPr>
      <t>META MODIFICADA</t>
    </r>
    <r>
      <rPr>
        <sz val="8"/>
        <color indexed="8"/>
        <rFont val="Arial"/>
        <family val="2"/>
      </rPr>
      <t xml:space="preserve">: Nivel cuantificable de las ampliaciones o reducciones de los fines u objetivos establecidos originalmente en la meta programada y que comprende las variaciones dentro del proceso programático-presupuestario. </t>
    </r>
  </si>
  <si>
    <r>
      <rPr>
        <b/>
        <sz val="8"/>
        <color indexed="8"/>
        <rFont val="Arial"/>
        <family val="2"/>
      </rPr>
      <t>META ALCANZADA</t>
    </r>
    <r>
      <rPr>
        <sz val="8"/>
        <color indexed="8"/>
        <rFont val="Arial"/>
        <family val="2"/>
      </rPr>
      <t>: Es el resultado cuantificable de los fines u objetivos realmente logrados comparados con los originalmente establecidos.</t>
    </r>
  </si>
  <si>
    <r>
      <rPr>
        <b/>
        <sz val="8"/>
        <color indexed="8"/>
        <rFont val="Arial"/>
        <family val="2"/>
      </rPr>
      <t>% AVANCE FINANCIERO</t>
    </r>
    <r>
      <rPr>
        <sz val="8"/>
        <color indexed="8"/>
        <rFont val="Arial"/>
        <family val="2"/>
      </rPr>
      <t>: Valor absoluto y relativo que registre el gasto con relación a su meta anual correspondiente al programa, proyecto o actividad que se trate. (DOF 9-dic-09).</t>
    </r>
  </si>
  <si>
    <r>
      <rPr>
        <b/>
        <sz val="8"/>
        <color indexed="8"/>
        <rFont val="Arial"/>
        <family val="2"/>
      </rPr>
      <t>% AVANCE DE METAS</t>
    </r>
    <r>
      <rPr>
        <sz val="8"/>
        <color indexed="8"/>
        <rFont val="Arial"/>
        <family val="2"/>
      </rPr>
      <t>: Valor absoluto y relativo que registre el cumplimiento de logros u objetivos con respecto a los originalmente programados.</t>
    </r>
  </si>
  <si>
    <r>
      <rPr>
        <b/>
        <sz val="8"/>
        <color indexed="8"/>
        <rFont val="Arial"/>
        <family val="2"/>
      </rPr>
      <t>INVERSIÓN</t>
    </r>
    <r>
      <rPr>
        <sz val="8"/>
        <color theme="1"/>
        <rFont val="Arial"/>
        <family val="2"/>
      </rPr>
      <t>: Asignaciones destinadas al programa/proyecto. (Adquisiciones, mantenimiento, estudios de inversión, Infraestructura, etc.)</t>
    </r>
  </si>
  <si>
    <t>Programas y proyectos de inversión</t>
  </si>
  <si>
    <t>Se especifican las acciones que implican erogaciones de gasto de capital destinadas tanto a obra pública en infraestructura como a la adquisición y modificación de inmuebles, adquisiciones de bienes muebles asociadas a estos programas, y rehabilitaciones que impliquen un aumento en la capacidad o vida útil de los activos de infraestructura e inmuebles.</t>
  </si>
  <si>
    <r>
      <t xml:space="preserve">Se muestra la integración de la asignación de los recursos destinados a los programas y proyectos de inversión concluidos y en proceso en un ejercicio, especificando las erogaciones de gasto de capital destinadas tanto a obra pública en infraestructura como a la adquisición y modificación de inmuebles, adquisiciones de bienes muebles asociadas a los programas, y rehabilitaciones que impliquen un aumento en la capacidad o vida útil de los activos de infraestructura e inmuebles. </t>
    </r>
    <r>
      <rPr>
        <b/>
        <vertAlign val="superscript"/>
        <sz val="9.6"/>
        <color theme="1"/>
        <rFont val="Arial"/>
        <family val="2"/>
      </rPr>
      <t>1</t>
    </r>
  </si>
  <si>
    <t>_____________________________</t>
  </si>
  <si>
    <r>
      <rPr>
        <b/>
        <vertAlign val="superscript"/>
        <sz val="9.6"/>
        <color theme="1"/>
        <rFont val="Arial"/>
        <family val="2"/>
      </rPr>
      <t>1</t>
    </r>
    <r>
      <rPr>
        <sz val="8"/>
        <color theme="1"/>
        <rFont val="Arial"/>
        <family val="2"/>
      </rPr>
      <t xml:space="preserve">  Apartado “VI. Estados Presupuestarios, Financieros y Económicos a producir y sus objetivos” del Marco conceptual de Contabilidad Gubernamental</t>
    </r>
  </si>
  <si>
    <r>
      <rPr>
        <b/>
        <sz val="9.6"/>
        <color rgb="FFFF0000"/>
        <rFont val="Arial"/>
        <family val="2"/>
      </rPr>
      <t>Nota:</t>
    </r>
    <r>
      <rPr>
        <b/>
        <sz val="8"/>
        <color theme="1"/>
        <rFont val="Arial"/>
        <family val="2"/>
      </rPr>
      <t xml:space="preserve"> Es importante que en este reporte se incluyan todos los programas y proyectos que desde la construcción programática del presupuesto fueron clasificados por el Ente como de inversión, independientemente de las nomenclaturas asignadas.</t>
    </r>
  </si>
  <si>
    <t>Unidad de medida</t>
  </si>
  <si>
    <r>
      <rPr>
        <b/>
        <sz val="8"/>
        <color indexed="8"/>
        <rFont val="Arial"/>
        <family val="2"/>
      </rPr>
      <t>META UNIDAD DE MEDIDA</t>
    </r>
    <r>
      <rPr>
        <sz val="8"/>
        <color indexed="8"/>
        <rFont val="Arial"/>
        <family val="2"/>
      </rPr>
      <t>: Indicar la unidad de medida de la meta acorde al entregable.</t>
    </r>
  </si>
  <si>
    <t>ACT01</t>
  </si>
  <si>
    <t>Computadoras y equipo periférico</t>
  </si>
  <si>
    <t>PZA</t>
  </si>
  <si>
    <t>ACT02</t>
  </si>
  <si>
    <t>LIBRERO</t>
  </si>
  <si>
    <t xml:space="preserve">para colocación de carpetas de archivo </t>
  </si>
  <si>
    <t>ACT03</t>
  </si>
  <si>
    <t>CREDENZA</t>
  </si>
  <si>
    <t xml:space="preserve">mobiliario de oficina, para colocación </t>
  </si>
  <si>
    <t>ACT04</t>
  </si>
  <si>
    <t>Equipo de computo pc</t>
  </si>
  <si>
    <t xml:space="preserve">computadora de esritorio o laptop con capacidad de correr programas básicos de office y sistemas para trámites administrativos </t>
  </si>
  <si>
    <t>ACT05</t>
  </si>
  <si>
    <t>LAPTOP 13-ay0001la/ AMD Ryzen 7/ 8 GB RAM/Windows 10 Modelo 13-ay0001 Marca HP</t>
  </si>
  <si>
    <t>Requerido equipo de cómputo para presentaciones en materia de capacitación y Desarrollo Institucional.</t>
  </si>
  <si>
    <t>ACT06</t>
  </si>
  <si>
    <t>Cámara Web Hd Logitech C920s Pro Full Hd 1080p Autoenfoque</t>
  </si>
  <si>
    <t>Requerido para toma de fotografia en actualización de cédula del trabajador.</t>
  </si>
  <si>
    <t>ACT07</t>
  </si>
  <si>
    <t>Otros mobiliarios y equipos de administración</t>
  </si>
  <si>
    <t xml:space="preserve">Identificación de gases o vapores en espacios confinados, tema de Seguridad e Higiene </t>
  </si>
  <si>
    <t>ACT08</t>
  </si>
  <si>
    <t>Procesador: 1Ghz Digital de alta velocidad
Capacidad de usuarios: 2,000 rostros, opcional 4000 o 15000 rostros
Capacidad máxima: 200,000 registros
Capacidad de rostros/fotos: 200,000
Iluminación: 20,000 lux
Método de verificación: Rostro, ID+Rostro, Tarjeta+Rostro,
Tarjeta/Rostro, Tarjeta, Tarjeta+Foto, ID+Pin
Desempeño: FAR&lt;0.001% FRR&lt;1%
Rapidez: Menos de 1 segundo
Sensor: Doble especializado
Lector RFID: Estándar 125 kHz EM
Método de comunicación: Wi-Fi, TCP / IP, host USB, salida Wiegand
Seguridad: Salida de relevador, sensor de puerta, alarma de sensor de
puerta, botón de salida, alarma de extracción, alarma de rechazo
Pantalla: Color de 3.5' TFT
Teclado: 4*4 teclado táctil
Alimentación: 12V DC
Distancia de operación: 30cm-80cm
Temperatura de operación: 0C°-40C°
Humedad de operación: 20%-80%
Certificación: CE FCC CLASS A ROHS-F910 FaceGo</t>
  </si>
  <si>
    <t>Requerido para reemplazo de equipo por desgaste</t>
  </si>
  <si>
    <t>ACT09</t>
  </si>
  <si>
    <t>Sistema de energia de respaldo para el SITE</t>
  </si>
  <si>
    <t xml:space="preserve">mantener la operación de las distintas áreas y disminuir el riezgo de fallas ponteciales en los equipos y sistemas informacion del organismo cuando se dan coretes de enegia de manera inesperada </t>
  </si>
  <si>
    <t>ACT10</t>
  </si>
  <si>
    <t>6 Equipos de computo PC all in one, I5, Ram 8 y 1tb disco</t>
  </si>
  <si>
    <t xml:space="preserve">para sustitución de equipos obsoletos en diferentes departamentos del organismo. </t>
  </si>
  <si>
    <t>ACT11</t>
  </si>
  <si>
    <t>renovación de la licencia anual de microsoft OFFICE</t>
  </si>
  <si>
    <t>mantener la operacion optima de los equipos de computo que utiliza el personal del SIMAPAG para trabajos que requieren los programas de Microsoft OFFICE.</t>
  </si>
  <si>
    <t>ACT12</t>
  </si>
  <si>
    <t>NO BREAK</t>
  </si>
  <si>
    <t>No break necesario para sustitucion del existente, por desgaste.</t>
  </si>
  <si>
    <t>ACT13</t>
  </si>
  <si>
    <t>Intercomunicador para atencion al publico</t>
  </si>
  <si>
    <t>5 equipos. Necesario para comunicación directa con el usuario en ventanilla. Comunicación de dos vias, ajuste de volumen, altavoz.</t>
  </si>
  <si>
    <t>ACT14</t>
  </si>
  <si>
    <t>Miniprinter</t>
  </si>
  <si>
    <t>2 equipos. Necesario paraa impresión de tickets de pago</t>
  </si>
  <si>
    <t>ACT15</t>
  </si>
  <si>
    <t>Trituradora</t>
  </si>
  <si>
    <t>3 equipos. Necesario para triturar documentos oficiales que no tienen ya validez</t>
  </si>
  <si>
    <t>ACT16</t>
  </si>
  <si>
    <t>Laptop</t>
  </si>
  <si>
    <t>1 equipo. Necesario para Direccion Comercial</t>
  </si>
  <si>
    <t>ACT17</t>
  </si>
  <si>
    <t>Mesa</t>
  </si>
  <si>
    <t>a reemplazo de mesa obsoleta en la Direccion Comercial</t>
  </si>
  <si>
    <t>ACT18</t>
  </si>
  <si>
    <t>Equipo celular</t>
  </si>
  <si>
    <t>Necesario para proporcionarse al usuario para envio de documentos o fotografias</t>
  </si>
  <si>
    <t>ACT19</t>
  </si>
  <si>
    <t>IMPRESORAS LASERJET ENTREPRISE HP M610 DN</t>
  </si>
  <si>
    <t>PARA LA IMPRESIÓN DE ESTADOS DE CUENTA</t>
  </si>
  <si>
    <t>ACT20</t>
  </si>
  <si>
    <t>4 TERMINALES PARA LECTURA DIGITAL SAMSUMNG A 52</t>
  </si>
  <si>
    <t>PARA TOMA DE LECTURA MANUAL SE REQUIEREN TENER EN RESERVA POR FALLAS, DAÑOS O PERDIDAS</t>
  </si>
  <si>
    <t>ACT21</t>
  </si>
  <si>
    <t>5 TERMINALES PARA CORTE Y RECONEXIONES SAMSUMNG A52</t>
  </si>
  <si>
    <t>PARA CORTES Y RECONEXIONES DE MOMENTO SE CUENTAN CON 4 SE REQUIEREN PARA COMPLETAR A TODO EL PERSONAL</t>
  </si>
  <si>
    <t>ACT22</t>
  </si>
  <si>
    <t>Dos camionetas pinkup medianas</t>
  </si>
  <si>
    <t>Para reemplazo de la mòvil tornado 132 y 57 nissan 2011 y 2007</t>
  </si>
  <si>
    <t>ACT23</t>
  </si>
  <si>
    <t>Dos motocicletas</t>
  </si>
  <si>
    <t>Para reemplazo de motos obsoletas.</t>
  </si>
  <si>
    <t>ACT24</t>
  </si>
  <si>
    <t>Camioneta Ram Laramie 2021, motor 1.3 L firefly, potencia de 98 hp @ 6000 rpm, transmisión manual con 5 velocidades, tracción delantera (FWD), suspensión frontal Mc Pherson, suspensión trasera con eje de torsión rígido, capacidad de carga de 650 kg, volumen de carga de 844 litros, ancho de área de carga máximo de 1,310 mm, con dimensiones de 4,480 mm x 1,732 mm x 1,585 mm (largo x ancho x altura), distancia entre ejes 2, 737 mm, rines de aleación 15", llantas 185/60 R15 ON ROAD, 4 puertas laterales, asistencia de reversa con cámara con guías activas, sensores de reversa, 2 bolsas de aire frontales y 2 bolsas laterales frontales, color blanco polar</t>
  </si>
  <si>
    <t>Sustitución de las moviles derivado de los constates ingresos a los servicios mecánicos además los vehículos ya no son aptos para las actividades de campo por lo cual se solicita el vehículo RAM 700 Laramie 2021 la cual se acopla a las necesidades de la dirección tales como la movilización de equipo topográfico, salidas a campo, reuniones, comisiones, etc.</t>
  </si>
  <si>
    <t>ACT25</t>
  </si>
  <si>
    <t>ACT26</t>
  </si>
  <si>
    <t>Monitor PC Dell P2719H/ medidas 60.99 cm (An.), 36.30 cm (Al.), 4.38 cm (Pr.), Sin base/ Pantalla‎ de 27 pulgadas‎ / Definición FHD / Retroiluminación‎ LED‎ / Resolución 1920 x 1080p a 60 Hz / Panel Antirreflejo / Monitor certificado por ENERGY STAR / En cumplimiento de RoHS / Pantalla con certificación TCO / Monitor sin BFR/PVC (excepto los cables externos) / Vidrio sin arsénico y panel sin mercurio / Certificación TUV / Sin parpadeos con ComfortView / Brillo 300 cd/m² / Proporción de aspecto de 16:9 / Estructura ajustable, giratoria e inclinable / Bisel ultra fino / 1 DisplayPort 1.2 / 1 puerto HDMI 1.4 / 1 puerto VGA / 1 puerto USB 3.0 en la parte posterior / 2 puertos USB 3.0 laterales / 2 puertos USB 2.0 en la parte posterior, 1 cable de alimentación / 1 DisplayPort / 1 cable USB / Documentación de producto</t>
  </si>
  <si>
    <t xml:space="preserve">Los monitores con los que cuenta el departamento ya cumplieron su vida útil, además algunos presentan fallas como líneas que atraviesan la pantalla por lo cual es necesario equipo nuevo. </t>
  </si>
  <si>
    <t>ACT27</t>
  </si>
  <si>
    <t>Dos Equipos de cómputo con lo siguientes elementos: Procesador Intel Core i9-10900KF 3.70GHz / 5.30GHz / 10 Nucleos / 20 Hilos / Socket LGA1200 / Requiere disipador de calor / Intel 10TH Generación - BX8070110900KF, Sistema de Enfriamiento Liquido AIO Asus ROG Ryuo - 240mm Intel y Amd (Listo para Ryzen y TR4),Tarjeta Madre MSI MAG Z490 Tomahawk / Socket LGA1200 / Intel Z490 / ATX / DDR4 / Intel Core 10th Generación, Memoria RAM DDR4 32GB 3600MHz Kingston HyperX Fury Kit de 2 Modulos de 16GB Negro HX436C18FB4K2/32,Unidad de Estado Solido SSD M.2 Sata 480GB Kingston A400 / SA400M8/480G,Disco Duro Interno Seagate Skyhawk Lite 2TB 3.5" SATA 3 / Para Sistemas de Videovigilancia / ST2000VX007,Tarjeta de Video NVIDIA Quadro P620 V2 2GB GDDR5 / PNY / DP Mini / VCQP620V2-PB,Gabinete MSI MAG Gungnir 100D / Cristal Templado / Black / USB 3.0 / ATX, Fuente de poder EVGA 700 B1 / 100-BR-0700-K1 / 700W / 80 Plus Bronze,  Con servicio de ensamblado, cables mini hdmi a hdmi, Kit de Teclado y Mouse Dell KM7321W, Inalámbrico, USB, Gris. ($45,000 c/u)</t>
  </si>
  <si>
    <t>Dos de los equipos con los que cuenta el departamento han tenido fallas y han requerido de reparaciones recurrentes por lo que es de suma importancia sustituír dichos procesadores por elementos nuevos, se buscó un equipo que se acopla a las necesidades que se presentan a los empleados del departamento, se requiere de un procesador de gran capacidad debido a lo que demandan los softwares con los que se trabaja a diario</t>
  </si>
  <si>
    <t>ACT28</t>
  </si>
  <si>
    <t xml:space="preserve"> Impresora Ocasión HP Color Laserjet Pro M451DN a color, velocidad de impresión 10-25 ppm, velocidad de 20 pág./ min, resolución 600 x 600 dpi, capacidad de hasta 300 hojas en bandeja de entrada, dimensiones de 40.5 x 48.4 x 32.2 cm. </t>
  </si>
  <si>
    <t>Algunas dependencias como la Comisión Estatal del Agua, o la Comisión Nacional del Agua solicitan docuemntos en original a color así como una copia (a color o blanco y negro) de documentación para la elaboración y entrega de proyectos por lo cual es importante contar con una impresora a color ya que solo se cuenta con una a blanco y negro.</t>
  </si>
  <si>
    <t>ACT29</t>
  </si>
  <si>
    <t>Tres No Break CDP R-SMART1010, Capacidades de 500VA y 700VA con 4 tomas de salida, con regulador de voltaje integrado de amplio rango de funcionamiento, Tipo de salida AC NEMA 5–15R, 1 puertos USB 2.0, 5  salidas AC, Voltaje nominal de entrada 120, Frecuencia de entrada 50/60 Hz, Voltaje de entrada de operación (max) 145 V, Potencia de salida 500 W, Funciones de protección de poder: Cortocircuito, Índice de aumento de energía 99 J, Voltaje de entrada de operación (min) 80 V, Capacidad de potencia de salida (VA) 1000 VA, Tiempo típico de respaldo a media carga 30 min, Capacidad de la batería 9 Ah, Voltaje de la pila 12 V, Tiempo de recarga de la batería 5 h, Pantalla LCD ($2,647.99 c/u)</t>
  </si>
  <si>
    <t>Debido a las constantes pérdidas de energía se genera que los equipos se apaguen de manera repentina por lo cual se generan problemas desde perdida de datos hasta daños de equipos eléctricos, debido a esto, se requieren no break los cuales nos permiten regular esos cambios de energía además de darle una protección a los equipos eléctricos.</t>
  </si>
  <si>
    <t>ACT30</t>
  </si>
  <si>
    <t>Silla Ejecutiva Red Top Ergo Style, RTA-1721-BK, medidas 109.5 - 117 cm (Al.), 64.5 cm (An.), 70.5 cm (Pr.), sistema reclinable en horizontal, descansabrazos, base de acero cromado (estrella de 5 puntas con ruedas), material polipiel, Palanca de ajuste de altura</t>
  </si>
  <si>
    <t xml:space="preserve">El mobiliario con el que se cuenta ya presenta deterioro debido a su uso por lo que se requiere sustituír con mobiliario nuevo  </t>
  </si>
  <si>
    <t>ACT31</t>
  </si>
  <si>
    <t>ACT32</t>
  </si>
  <si>
    <t>Escritorio Delta Maple, en melamina de ensamble rápido por medio de ganchos macho/hembra sin necesidad de herramientas, medidas: Alto: 75 cm Ancho: 120 cm Frente: 120 cm, Cantos protegidos con chapacinta de pvc de 1mm de espesor, Tubular de 2x1 en Cal. 20, Regatón nivelador de plástico polipropileno blando, Tapón plano de plástico polipropileno. Corredera de 30cm, Lámina Cal. 22 tubular de 2x2 pulgadas, Melamina termo fusionada de 19 mm de espesor, Pintura epóxica texturizada.</t>
  </si>
  <si>
    <t>Actualmente compañeros no cuentan con una estación de trabajo adecuada por lo que es de importancia proporcionarles el mobiliario necesario para el mejor desempeño de los trabajadores</t>
  </si>
  <si>
    <t>ACT33</t>
  </si>
  <si>
    <t>Archivero Móvil 106 Maple, medidas: Alto: 60.6 cm Ancho: 60 cm Frente: 42 cm, Jaladeras metálicas. Cerradura lateral con 2 llaves. Base porta folders de lámina cal. 18 y solera de 1/2 in. x 1/8in. Melamina termo fusionada de 19 mm de espesor. Cantos protegidos con chapacinta de PVC de 1 mm de espesor. Cajones en lámina de acero calibre 24. Acabados en pintura epóxica texturizada color aluminio. Rodajas de nylon de 50 mm.</t>
  </si>
  <si>
    <t>ACT34</t>
  </si>
  <si>
    <t>Estante Anaquel Ajustable Con Tablero De Mdf 5 Niveles AG INNOVACIONES, Estantería galvaniza de 5 niveles, ajustable, elaborado de marco de hierro galvanizado y tablero de MDF, capacidad maxima siportada de 175 Kg</t>
  </si>
  <si>
    <t>A raíz de la elaboración de expedientes técnicos y de obra existe la necesidad de un espacio, el cual no cuenta la dirección, donde se puedan almacenar dichos expedientes.</t>
  </si>
  <si>
    <t>ACT35</t>
  </si>
  <si>
    <t>Soplador de desplazamiento positivo tipo tornillo modelo FBS 660M SFC</t>
  </si>
  <si>
    <t>Equipo a sustitución de M15, por término de vida útil, quedando únicamente un equipo en funcionamiento el cual de falalr por trabajar de forma continua, dejará la PTAR fuera de funcionamiento al no tener aire para mantener a los lodos activados (microorganismos encargados de realizar el saneamiento de las aguas residuales). generando además un foco de infección por la putrefacción del agua residual y sub productos de proceso, aunado a las multas por parte de la CONAGUA al no sanear las aguas residuales de la zona sur de la ciudad las cuales ingresan en ésta PTAR.</t>
  </si>
  <si>
    <t>ACT36</t>
  </si>
  <si>
    <t>Computadoras laptop para jefatura de PTAR</t>
  </si>
  <si>
    <t>Se solicita ésta partida para sustituir la computadora asignada a Jefatura de las PTAR, fue autorizada su adquisición en 2020, pero cancelada posteriormente.,  al igual que en 2021,  la computadora de escritorio actual  sigue presentando fallas continuamente, es obsoleta; se solicita que sea  laptop para  agilizar las funciones de la Jefa  del Departamento, quien se traslada entra las PTAR, genera información de ambas plantas  y es difícil generarla estando  en distinta PTAR, teniendo que trabajar la información de ambos centros laborales en una computadora de escritorio.Ha estado fallando al no quiere arrancar, ha sido reparada por el departamento de informática y sigue marcando errores al encender, no tienen memoria suficiente para los programas actuales, no se le puede poner autocat que requiere para checar o consultar planos de las instalaciones, no le funciona el CD por lo cual no  es posible revisar información anterior por el tipo de formato (la gran mayoría de información, de equipos y operación de las PTAR se encuentra resguardada en CD), aunque cambiaron el teclado y el mouse  sigue presentando  fallas de comunicación  con el CPU lo que dificulta las actividades administrativas, ha fallado en diferentes ocasiones la fuente dejándonos sin acceso a la información durante  varios días ,  en diversas ocasiones no apaga por lo que se ha tenido que desconectar directamente desconectando de la corriente eléctrica dañando archivos que se encontraban abiertos, en distintos momentos se ponen puras línea en donde hay texto obstaculizando totalmente las actividades.</t>
  </si>
  <si>
    <t>ACT37</t>
  </si>
  <si>
    <t>Soplador de desplazamiento positivo tipo tornillo, modelo FBS 660M STC</t>
  </si>
  <si>
    <t>A Sustitución de dos equipos Sopladores actuales Aerzen. Debido a fallas recurrente, altos costos de reparaciones que ya no tienen garantía, los equipos reparados funcionan de 3 a 8 meses luego de reparados, por lo cual ya no es rentable seguir utilizándolos, de no comenzar a sustituir éstos equipos se compremte completamente la operatividad de la PTAR, incumpliendo con el sanuamiento de las aguas residuales generadas por la población de la zona centro de la ciudad, lo cual generará multas y sanciones por parte de la CONAGUA.</t>
  </si>
  <si>
    <t>ACT38</t>
  </si>
  <si>
    <t>BOROSCOPIO (CAMARA DE VIDEO INSPECCION)</t>
  </si>
  <si>
    <t>se requiere para la Video inspeccion de las lineas de drenaje, donde se atora y no entran las varillas de desazolve, ni la manguera de presion del equipo Hidroneumatico vac con.</t>
  </si>
  <si>
    <t>ACT39</t>
  </si>
  <si>
    <t>EQUIPO DE COMPUTO IDEACENTRE 520 AIO (TODO EN UNO) 16 GB EN RAM, ITB DISCO DURO</t>
  </si>
  <si>
    <t>se requiere la adquisicion de 2 computadoras de escritorio debido a que las computadoras con las que cuenta el Departamento de alcantarillado les falta capacidad para poderles instalar programas requeridos para las funciones  propias del Departamento.</t>
  </si>
  <si>
    <t>ACT40</t>
  </si>
  <si>
    <t>TERMINALES ULEFON ARMOR 8</t>
  </si>
  <si>
    <t>requerido para la compra de cuatro terminales ulefon para los 3 supervisores y jefe del departamento de alcantarillado y poder acttualizar el catastro desde campo.</t>
  </si>
  <si>
    <t>ACT41</t>
  </si>
  <si>
    <t>LAVADORA DE ROPA</t>
  </si>
  <si>
    <t>se requiere la adquisicion de una lavadora de ropa ya que con la que cuenta el Departamento de Alcantarillado falla constantemente y las reparaciones son muy elevadas por ser lavadora industrial, lo cual repercute en que personal sindicalizado se lleve su ropa sucia para lavar en su casa llevando un foco de infeccion a su familia.</t>
  </si>
  <si>
    <t>ACT42</t>
  </si>
  <si>
    <t>LAMPARA REFLECTOR PORTATIL 20 LEDS 30W RECARGABLE CON TORRETA</t>
  </si>
  <si>
    <t>requerida para realizar reparaciones, mantenimiento y conexiones a la infraestructura de drenaje sanitario, ya que en zonas de la ciudad de Guanajuato se requiere cerrar vialidades y transito municipal unicamente otorga el cierre de Calle  en turno nocturno</t>
  </si>
  <si>
    <t>ACT43</t>
  </si>
  <si>
    <t>APISONADOR (BAILARINA) WACKER NEUSON Bs60-4s</t>
  </si>
  <si>
    <t>se requiere la adquisicion de una apisonadora, ya que se reporto desde hace tres años el robo de la bailarina con la que cuenta el Departamento de Alcantarillado a Recursos materiales y no se ha recuperado</t>
  </si>
  <si>
    <t>ACT44</t>
  </si>
  <si>
    <t>SILLA EJECUTIVA VISTA PIEL SINTETICA NEGRO 100 PARA SUPERVISORES</t>
  </si>
  <si>
    <t>se requiere la adquisiscion de dos sillas ejecutivas   para dos supervisores del Departamento de Alcantarillado (Rafael Alcocer Diaz y Arq. Abraham Garcia Orozco), ya que la actual cumplio su vida util generando incomodidad y lesiones en la espalda.</t>
  </si>
  <si>
    <t>ACT45</t>
  </si>
  <si>
    <t>LOCKER METALICO 1.8M X 38CM X 45CM DE PROFUNDIDAD</t>
  </si>
  <si>
    <t>se requiere la adquisicion de 2 locker metalicos de 1.80m x 38cm x 45cm de profundidad para resguardo de herramienta tal como (Nivel Fijo, detector de gases, boroscopio digital y prismas de estacion total) de los supervisores de alcantarillado</t>
  </si>
  <si>
    <t>ACT46</t>
  </si>
  <si>
    <t>HIDROLAVADORA INDUSTRIAL DE ALTA PRESION 2600 PSI</t>
  </si>
  <si>
    <t>se requiere la adquisicion de una hidrolavadora industrial para la limpieza de tuberias de drenaje para remover y retirar arenas y grasas ya que con las varillas de desazolve no es posible remover este tipo de materiales, asi mismo para la limpieza de  los  equipos Hidroneumatico Vac-Con ya que los solidos  y lodos producto de los desazolves se adieren y corroen el chasis y carroceria del camion, dificultando la limpieza y mantenimiento con agua sin presion.</t>
  </si>
  <si>
    <t>ACT47</t>
  </si>
  <si>
    <t>CAMIONETA PICK UP, DOBLE CABINA HILUX</t>
  </si>
  <si>
    <t>requerida para sustitucion de la movil 116, ya que se la pasa mas tiempo en taller que en operación, cabe mencionar que dicha unidad es modelo 2008 y trae un km. De 220,000.</t>
  </si>
  <si>
    <t>ACT48</t>
  </si>
  <si>
    <t>Sillon Secretarial    (2 pzas)</t>
  </si>
  <si>
    <t>Necesario para el desempeño de actividades administrativas del personal del departamento de distribucion, ya que no se tienen los suficientes para todo el personal administrativo. En ocasiones se deben esperar a que alguno de los compañeros termine sus actividades para poder trabajar.</t>
  </si>
  <si>
    <t>ACT49</t>
  </si>
  <si>
    <t>Computadora Portatil    (3 pzas)</t>
  </si>
  <si>
    <t xml:space="preserve">Se requiere para llevar a cabo la programación de los equipos de medición que se instalan en la red de distribución, además de la descarga de información.. Otra resulta necesaria para elaboración de reportes, ordenes de trabajo y solicitudes de materiales por parte de supervisora de nuevo ingreso que no cuenta con equipo. Por último,  una es por el reemplazo de la asignada a la DOH. </t>
  </si>
  <si>
    <t>ACT50</t>
  </si>
  <si>
    <t>Monitor, PantallaHDMI de 50" Para seguimiento de telemetria de la red de distribucion    (2 pzas)</t>
  </si>
  <si>
    <t>Requerido par visualizacion de parametros hidraulicos de la telemetria de red de distribucion, Complemento al proyecto de Burdeox</t>
  </si>
  <si>
    <t>ACT51</t>
  </si>
  <si>
    <t>Camioneta TOYOTA HILUX 2021 doble cabina base   (2 pzas)</t>
  </si>
  <si>
    <t>Necesarias para el desplazo de las cuadrillas para atención a ordenes de trabajo. La movil 129 cumplió su vida útil (según estudio de recursos materiales) y la móvil 119/123 ha trabajado una semana en los ultimos 6 meses, lo que ocasiona la constante falta de vehículos en el departamento (Se solicitó dictámen a Recursos Materiales).</t>
  </si>
  <si>
    <t>ACT52</t>
  </si>
  <si>
    <t>Medidor Ultrasonico portatil  (1 Pza)</t>
  </si>
  <si>
    <t>Necesario para la medición de caudales instantaneos en la red de distribucion durante  la busqueda de fugas no visibles o para la elaboración de balances. Se empleará como medidor patrón para corroborar valores de los medidores fijos instalados como lo solicita Aquarating</t>
  </si>
  <si>
    <t>ACT53</t>
  </si>
  <si>
    <t>Cortadora de Concreto ( 1 Pza)</t>
  </si>
  <si>
    <t>Derivado de que no se cuenta con el equipo, para corte de concreto durante trabajos del Departamento de Distribucion, y con el fin de realizar los rabajos en un menor tiempo y con una mejor calidad</t>
  </si>
  <si>
    <t>ACT54</t>
  </si>
  <si>
    <t>Radio  de comuncacion    (10 pzas)</t>
  </si>
  <si>
    <t>Necesarios para el equipamiento de cuadrillas que actualmente no cuentan con radio, ya que en ocasiones recorren zonas sin señal telefónica o no cuentan con saldo, lo que complica la comunicación entre las partes</t>
  </si>
  <si>
    <t>ACT55</t>
  </si>
  <si>
    <t>Sierra sable Inalambrica  (2 pzas)</t>
  </si>
  <si>
    <t>Requerida para corte de tuberia de PVC en espacios reducidos, donde no es posible maniobrar con arco y segueta (ejemplo registros y cajas de valvulas)</t>
  </si>
  <si>
    <t>ACT56</t>
  </si>
  <si>
    <t>Martillo rompedor Electrico  (2 pzas)</t>
  </si>
  <si>
    <t>Necesario para ruptura de pavimento en trabajos de mantenimiento de la red de distribución y para la instalación de tomas nuevas. Actualmente se cuenta con uno, el cual no es suficiente para todas las cuadrillas y eso ocasiona retrasos en la ejecución de los trabajos.</t>
  </si>
  <si>
    <t>ACT57</t>
  </si>
  <si>
    <t>Taladro rotomartillo Inalambrico   (2 pzas)</t>
  </si>
  <si>
    <t>Necesario para trabajos de mantenimiento de la red de distribución y para la instalación de tomas nuevas. Actualmente no contamos con taladors en buen estado, eso ocasiona retrasos en la ejecución de los trabajos.</t>
  </si>
  <si>
    <t>ACT58</t>
  </si>
  <si>
    <t>Pulidor portatil  (2 pzas)</t>
  </si>
  <si>
    <t>Necesarios para  ejecutar trabajos de reparaciones de fugas, ampliaciones, rehabilitaciones, instalacion de tomas, etc. propios del departamento de distribucion</t>
  </si>
  <si>
    <t>ACT59</t>
  </si>
  <si>
    <t>Generador eléctrico portatil  (2 pzas)</t>
  </si>
  <si>
    <t>Necesario para electrificar herramientas como martillos, pulidores, etc, utilizados en el mantenimiento de la red de distribución</t>
  </si>
  <si>
    <t>ACT60</t>
  </si>
  <si>
    <t>Camara video inspeccion en tuberías</t>
  </si>
  <si>
    <t>Necesaria para ejecutar de manera integral el proyecto de fugas no visibles y recuperación de caudal. Sirve para ubicar desperfectos al interior de la tuberia, asi como tomas clandestinas. Se puede emplear para determinar las tuberias que afecten a la calidad del agua.</t>
  </si>
  <si>
    <t>ACT61</t>
  </si>
  <si>
    <t>Agitador para preparacion de quimicos Neptune Modelo jg -2.0,3 palas clamp- pinza de acero inoxidable de largo de 48 plg</t>
  </si>
  <si>
    <t xml:space="preserve">Requerido para la preparación de Coagulante, que sirve para el proceso de potabilizacion. Y asi dar cumplimiento con las normas de calidad del agua para uso y consumo humano. A reemplazo por 12 años de trabajo. </t>
  </si>
  <si>
    <t>ACT62</t>
  </si>
  <si>
    <t>Kit A</t>
  </si>
  <si>
    <t>requerido para contenccion de  fugas de gas cloro de cilindros de 68 kilogramos, en la Planta Potabilizadora "ing. Salvador Yañez Castro". Ya que el equipo existente esta incompleto. Para salvaguardar  la integridad del personal y area cicunvecinos de la planta ya que el actual no esta para operar adecuadamente.</t>
  </si>
  <si>
    <t>ACT63</t>
  </si>
  <si>
    <t>Bomba centrifuga del sistema hidroneumatico</t>
  </si>
  <si>
    <t xml:space="preserve">Equipo requerido para la recirculacion de agua del tanque para la cloracion, preparacion de coagulante y floculante para la potabilizacion y desinfeccion del agua del agua proveniente de la presa de Mata. Y asi satisfacer la calidad del agua conforme a la Nom-127-SSA1-1994. </t>
  </si>
  <si>
    <t>ACT64</t>
  </si>
  <si>
    <t>Multimetro Modelo FlUke Profesional</t>
  </si>
  <si>
    <t>Equipo electronico digital requerido para la medicion de voltajes,amperajes de corrientes alternas y directas. asi como para la medicion de voltajes en  instalaciones electricas existentes en la planta y mantenimiento preventivo y correctivo de los equipos en el proceso de potabilizacion. a reemplazo por equipo dañado</t>
  </si>
  <si>
    <t>ACT65</t>
  </si>
  <si>
    <t>Kit B</t>
  </si>
  <si>
    <t xml:space="preserve">requerido para contenccion de  fugas de gas cloro de contenedores de 907 kilogramos, en la Planta Potabilizadora "Los Filtros". Ya que el equipo existente esta incompleto. Para salvaguardar  la integridad del personal y area cicunvecinos de la planta ya que el actual no esta para operar adecuadamente. </t>
  </si>
  <si>
    <t>ACT66</t>
  </si>
  <si>
    <t xml:space="preserve">Bombas Dosificadora  de diafragma Para el polimero  </t>
  </si>
  <si>
    <t>Reemplazo de la bomba existente por años de servicio y la bomba se utiliza los 365 dias, requerido para la dosificacion de coagulante y floculante en el proceso de potabilizacion de la Planta y asi asegurar el abasto de agua potable a la ciudad. Para dar cumplimiento a la NOM-127-SSA1-1994</t>
  </si>
  <si>
    <t>ACT67</t>
  </si>
  <si>
    <t>Campana de extraccion de gases</t>
  </si>
  <si>
    <t>Requerido para extraccion de gases de laboratorio cuando se realicen los parametros de metales y dureza, para salvaguradar la integridad del analista. cumplir con los reglamentos internos del laboratorio y las normas de seguridad de la Secretaria del Trabajo y Prevencion Social.</t>
  </si>
  <si>
    <t>ACT68</t>
  </si>
  <si>
    <t xml:space="preserve">Computadoras </t>
  </si>
  <si>
    <t>Se solicita para sustituir la computadora por 12 años de servicio y termino de vida util. asignadas a mantenimiento y operación respectivamente, computadoras de escritorio,  dado que las actuales han quedaron obsoletas, no tienen memoria suficiente para los programas actuales, a ninguna se le puede poner autocad, a ninguna le funciona el CD por lo cual no  es posible revisar información anterior por el tipo de formato (la gran mayoría de información, de equipos, operación de la Planta potabilizadora se encuentra resguardada en CD), los teclados y mouse fallan por comunicación  con el CPU lo que dificulta las actividades administrativas para todos.</t>
  </si>
  <si>
    <t>ACT69</t>
  </si>
  <si>
    <t>BOMBA CENTRIFUGA SUMERGIBLE PARA EXTERIOR</t>
  </si>
  <si>
    <t>requerida para succionar los lodos del tanque sedimentador de la Planta Potabilizadora, para no saturar el tanque y no descomponer el proceso de potabilizacion y mandar agua con lodo a la poblacion. Reemplazo por  termino de vida del equipo.</t>
  </si>
  <si>
    <t>ACT70</t>
  </si>
  <si>
    <t xml:space="preserve">DETECTOR DE GAS CLORO </t>
  </si>
  <si>
    <t>Requerido para detectar de fugas de gas cloro, para salvaguardar la integridad de las personas que esten en planta y alrededores del cuarto de cloracion..</t>
  </si>
  <si>
    <t>ACT71</t>
  </si>
  <si>
    <t>Compresor de aire</t>
  </si>
  <si>
    <t>Requerido para el funcionamiento de CLARITRAC (Equipo para succión de los desechos derivados del proceso de potabilización de aguas superficiales de la presa Soledad y Esperanza) y que sin este equipo no se activa la electrovalvula de succión y no se pueden deshidratar los desechos antes mencionados. ya que si no se cuenta con este equipo se afectaria el proceso de Potabilizacion. Reemplazo po</t>
  </si>
  <si>
    <t>ACT72</t>
  </si>
  <si>
    <t>EYECTOR 1”</t>
  </si>
  <si>
    <t>Requerido para independizar las lineas de  (oxidacion y desinfeccion) de aguas superficiales, para cumplir con los indices de calidad en la salida de la Planta. se tiene que tener una dosificacion de cloro dependiendo del gasto de entrada, ya que los equipos de gas cloro trabajan las 24 hrs los 365  del año.</t>
  </si>
  <si>
    <t>ACT73</t>
  </si>
  <si>
    <t>Kit de Micropipetas</t>
  </si>
  <si>
    <t>Requerido para realizar soluciones y pruebas de jarras para conocer las concentraciones de productos quimicos  requeridas del laboratorio, para dar cumplimiento a la Nom-127-SSA1-1994 "Salud Ambiental, Agua para Uso y Consumo humano"</t>
  </si>
  <si>
    <t>ACT74</t>
  </si>
  <si>
    <t>Camioneta doble rodado RAM 4000, transmisión estándar 5 velocidades, tracción trasera 4x2, chasis “PL” (Plataforma Larga), motor HEMI V8 5.7 L</t>
  </si>
  <si>
    <t>A sustitución de la móvil No. 58 de  características similares modelo 2007 y que tiene colocada grúa articulada “hiab”, la cual se utiliza para las actividades de mantenimiento de la batería de pozos y Cárcamos de administra el Organismo Operador, como la Instalación de transformadores de subestación eléctricas, maniobras de izaje de tuberías de acero de diámetros grandes, entre otras.</t>
  </si>
  <si>
    <t>ACT75</t>
  </si>
  <si>
    <t>Cabrestante (wuich) marca TULSA modelo RN 100W mecánico con capacidad de 100,000 lbs (45,360 kg) de tracción.</t>
  </si>
  <si>
    <t xml:space="preserve">Equipo necesario para plataforma de grúa destinado para realizar maniobras de extracción de equipos de bombeo de pozo profundo. Es conveniente mencionar que la adquisición de este equipo, dará pauta para la fabricación de grúa diseñada para la extracción de los equipos de bombeo de este Organismo Operador así como de las fuentes de abastecimiento subterráneas de las comunidades del municipio cuando así lo requieran, se estima que durante el ejercicio 2022 el personal encargado del taller de herrería fabrique la plataforma, posterior se buscara la unidad adecuada para completar el camión -grúa, se estima seria alguno cuando rechacen alguna pipa del Simapag. </t>
  </si>
  <si>
    <t>ACT76</t>
  </si>
  <si>
    <t>Sillas de cajero (3)</t>
  </si>
  <si>
    <t>Necesarias para reemplazo de sillas obsoletas</t>
  </si>
  <si>
    <t>ACT77</t>
  </si>
  <si>
    <t>LAPTOP HP (UNA)</t>
  </si>
  <si>
    <t xml:space="preserve">Equipo de cómputo necesario para los nuevos integrantes del área y para ser trasnportado en las pláticas presenciales de direfentes comunidades e instituciones. </t>
  </si>
  <si>
    <t>ACT78</t>
  </si>
  <si>
    <t>Escritorio secretarial L, marca (DOS)</t>
  </si>
  <si>
    <t>Se requieren dos escritorios para personal de la Direccion ya que es de nueva creación.</t>
  </si>
  <si>
    <t>ACT79</t>
  </si>
  <si>
    <t>Archivero vertical de 4 gavetas de madera (DOS)</t>
  </si>
  <si>
    <t>Se consideraron dos  archiveros para el personal de la Dirección ya que es de nueva creación.</t>
  </si>
  <si>
    <t>ACT80</t>
  </si>
  <si>
    <t>Librero Trento (TRES)</t>
  </si>
  <si>
    <t>Se consideraron tres libreros para el personal de la Dirección ya que es de nueva creaciión.</t>
  </si>
  <si>
    <t>ACT81</t>
  </si>
  <si>
    <t>Batea plàstica para camioneta NISSAN NP300, doble cabina.</t>
  </si>
  <si>
    <t>Se requiere ya que el vehículo se daña cuando existen derrames de hipoclorito de sodio en la caja de la camioneta</t>
  </si>
  <si>
    <t>ACT82</t>
  </si>
  <si>
    <t>No Break Regulardor marca  CDP 6 contactos (TRES)</t>
  </si>
  <si>
    <t>Se requieren seis Nobreak para la protección  de equipos de cómputo.</t>
  </si>
  <si>
    <t>ACT83</t>
  </si>
  <si>
    <t>Equipo de cómputo.(TRES)</t>
  </si>
  <si>
    <t>No se cuenta con equipos de computo para el personal (3)</t>
  </si>
  <si>
    <t>ACT84</t>
  </si>
  <si>
    <t>Silla operativa E104 Mesh y tela color negro (CINCO)</t>
  </si>
  <si>
    <t>Se consideraron cinco sillas giratorias para el personal de la Dirección</t>
  </si>
  <si>
    <t>ACT85</t>
  </si>
  <si>
    <t>Estaciòn Total</t>
  </si>
  <si>
    <t>Herramienta que permitirá realizar levantamientos topográficos</t>
  </si>
  <si>
    <t>ACT86</t>
  </si>
  <si>
    <t>Escritorio</t>
  </si>
  <si>
    <t>Para notificador</t>
  </si>
  <si>
    <t>ACT87</t>
  </si>
  <si>
    <t>archivero 4 gavetas con llave</t>
  </si>
  <si>
    <t>Para resguardo de documentos oficiales del area</t>
  </si>
  <si>
    <t>ACT88</t>
  </si>
  <si>
    <t>Cajonera 2 cajones con llave</t>
  </si>
  <si>
    <t>Para resguardo de material del area</t>
  </si>
  <si>
    <t>ACT89</t>
  </si>
  <si>
    <t>librero metalico 4 estantes</t>
  </si>
  <si>
    <t>Para almacenamiento de carpetas de notificacion</t>
  </si>
  <si>
    <t>ACT90</t>
  </si>
  <si>
    <t>No break (3 pzas)</t>
  </si>
  <si>
    <t>lo requiere planeacion estratègica</t>
  </si>
  <si>
    <t>ACT91</t>
  </si>
  <si>
    <t>Actualizacion de software Clear scada ultima version, Llave D108559. MARCA SCHNEIDER RENOMBRADO GEO SCADA</t>
  </si>
  <si>
    <t>Actualmente, el software clear scada version 2010 de la marca SCHNEIDER con licencia para 25000 TAG. Esta monitoreando, controlando, supervisando y adquiendo datos de 50 puntos, entre ellos pozos y tanque. Dicho software fue instalado en el año 2013 con una licencia de 5000 TAG, con el tiempo y en base al crecimiento de la infraestructura hidraulica ha crecido en relacion a los TAG, pero no en actualizacion. cabe mencionar, la tecnologia dia con dia avanza  y corremos  el riesgo que si no se actualiza el software no pueda ser compatible con nueva instrumentacion o productos de monitoreo y control.</t>
  </si>
  <si>
    <t>ACT92</t>
  </si>
  <si>
    <t>Pantallas SAMSUNG 60” Q60A QLED 4K Smart TV 2021 telemetria (4 pza)</t>
  </si>
  <si>
    <t>En el año de 2013, fueron instaladas para visualizar los 36 puntos de telemetria, que en ese momento estaban contemplados. Desde ese año, las pantallas tipo LED de 60 " estan encendidas las 24 horas. Se hace mencion, que a pesar del mantenimiento preventivo realizado, en este año se dañó la tarjeta electrónica de potencia de una de ellas. solo teniendo una en operacion y otra en prestamo. Se considera 2 pantallas para el proyecto E17, 1 para direccion general y otra para el sistema de telemetria del proyecto E14</t>
  </si>
  <si>
    <t>ACT93</t>
  </si>
  <si>
    <t>RAK PARA EQUIPO SERVIDOR DE 42U</t>
  </si>
  <si>
    <t xml:space="preserve">Es necesario la adquisicion de un equipo compacto RAK para el alojamiento del servidor y los componentes necesarios para el buen funcionamiento y aprovechamiento de la actualizacion del software. </t>
  </si>
  <si>
    <t>ACT94</t>
  </si>
  <si>
    <t>PC escritorio All In One Dell Inspiron 5400 - 23.8" - Intel Core i5-1135G7 - 12GB - 256GB SSD - 1TB - Windows 10 Home - Plata para Operadores de Telemetria.</t>
  </si>
  <si>
    <t xml:space="preserve">Es necesario la adquisicion de un equipo compacto para el operador de telemetria. El operador de telemetria, ingresa registros de paro y arranque de equipo en una plataforma creada en excel. el equipo que actualmente ingresan estos datos, en multiples ocaciones se a reparado y cada vez mas es mas lenta en su operacion. </t>
  </si>
  <si>
    <t>ACT95</t>
  </si>
  <si>
    <t>Servidor DELL POWER EDGE  R540 SERVER</t>
  </si>
  <si>
    <t>Se considera que en la actualizacion del software MARCA SCHNEIDER RENOMBRADO GEO SCADA, es necesario que se contemple un servidor para un mejor funcionamiento y aprovechamiento de la tecnologia,  para futuro crecimiento de la infraestructura hidraulica y nuevos puntos de monitoreo y control.</t>
  </si>
  <si>
    <t>ACT96</t>
  </si>
  <si>
    <t>Planta generadora  para respaldo telemetria de Pozos y Tanques</t>
  </si>
  <si>
    <t xml:space="preserve">Derivado de las constantes interrupciones de energia por parte de CFE, es necesario contemplar en carcamo de la yerbabuena planta generadora de 30000 watts , en un voltaje de 127 VCA para el edificio de control y sistema de telemetria actual en operacion. Esto con motivo de continuar con el monitoreo y control de tanques y pozos. </t>
  </si>
  <si>
    <t>ACT97</t>
  </si>
  <si>
    <t>Torre autosoportada Trylon de 24.3 metros de altura con pintura conforme a la norma RAL 200.</t>
  </si>
  <si>
    <t xml:space="preserve">Derivado del crecimiento de la infraestructura hidraulica, es necesario el control y monitoreo de nuevos puntos de creacion, no descartando que la topografia  de la ciudad, no es favorable para algunos puntos de nueva creacion. Ya que se ven afectados en la comunicacion, es decir la telemetria en operacion, que esta en el rango de frecuencia de 902 -930 Mhz  es necesario una torre autosoportada de una altura de 25 mts para el mejoramiento de la comunicacion y monitoreo de nuevos puntos. Esta torre se  instalá en carcamo II pensando en la migracion futura del edificio de control de telemetria y crecimiento de oficinas del organismo operador.  </t>
  </si>
  <si>
    <t>ACT98</t>
  </si>
  <si>
    <t>Laptop (2 pza) GX531GXR Asus Geforce Rtx 2080 Procesador Core i7 9750h, 24gb RAM, 1tb SSD (Almacenamiento)  Pantalla 15.6"</t>
  </si>
  <si>
    <t>Como parte de las funciones del departamento de telemetria y automatizacion, es necesario que el supervisor de sistemas y supervisor de instrumentacion y control, cuenten con una laptop para la programación y desarrollo de tableros de control así como el renderizado de pozos y tanques en el software de operacion de telemetría. ademas, dentro de las funciones del departamento es necesario asistir a realizar pruebas en campo.</t>
  </si>
  <si>
    <t>ACT99</t>
  </si>
  <si>
    <t>kit para tecnico compacto JTK-93</t>
  </si>
  <si>
    <t xml:space="preserve"> Maleta de Herramientas JTK-93  de fácil transportación ,  para uso rudo o en cualquier lugar en que se nescesite. Necesario para el armado de tableros, instalacion de instrumentacion. Ademas util para realizar cualquier tipo de control. Como parte de las funciones del departamento es necesario contar con este maletin.
 </t>
  </si>
  <si>
    <t>ACT100</t>
  </si>
  <si>
    <t>PANTALLA DE PROYECCION
MULTIMEDIA,VIDEOCAMARA PARA VIDEOCONFERENCIAS</t>
  </si>
  <si>
    <t>ACT101</t>
  </si>
  <si>
    <t>MINI PRINTERS</t>
  </si>
  <si>
    <t>ACT102</t>
  </si>
  <si>
    <t>MAQUINA CONTADORA DE BILLETES 3 NIVELES DE DETECCIÓN DE FALSOS Y CONTADORA DE MONEDAS</t>
  </si>
  <si>
    <t>ACT103</t>
  </si>
  <si>
    <t>CONTRATO SIMAPAG/GIC/OP/LS/2022-17</t>
  </si>
  <si>
    <t>REHABILITACIÓN DE RED DE ALCANTARILLADO SANITARIO EN LA LOCALIDAD DE LOS NICOLASES EN EL MUNICIPIO DE GUANAJUATO.</t>
  </si>
  <si>
    <t>ACT104</t>
  </si>
  <si>
    <t>CONTRATO SIMAPAG/OP/AD/REA/2021-10</t>
  </si>
  <si>
    <t>RELATIVO A LA OBRA "SUMINISTRO E INSTALACIÓN DE 11 MACROMEDIDORES EN LOS TANQUES VENADO 2</t>
  </si>
  <si>
    <t>ACT105</t>
  </si>
  <si>
    <t>CONTRATO SIMAPAG/REA/SROP/AD/2022-10</t>
  </si>
  <si>
    <t>ESTUDIO GEOFÍSICO Y GEOHIDROLÓGICO PARA LA DETERMINACIÓN DE FUENTES DE APROVECHAMIENTO SUBTERRÁNEAS, EN LA ZONA SUR PONIENTE DEL MUNICIPIO DE GUANAJUATO.</t>
  </si>
  <si>
    <t>ACT106</t>
  </si>
  <si>
    <t>CONTRATO SIMAPAG/REA/OP/AD/2022-14</t>
  </si>
  <si>
    <t>CONSTRUCCIÓN DE MODULO SANITARIO EN EL SEGUNDO NIVEL DE LAS OFICINAS DEL SIMAPAG CENTRO, EN EL MUNICIPIO DE GUANAJUATO.</t>
  </si>
  <si>
    <t>ACT107</t>
  </si>
  <si>
    <t>CONTRATO SIMAPAG/REA/OP/AD/2022-01</t>
  </si>
  <si>
    <t>REHABILITACIÓN DE MURO DE CONTENCIÓN  DENTRO DE LAS  OFICINAS  DEL SISTEMA MUNICIPAL DE AGUA POTABLE Y ALCANTARILLADO DE GUANAJUATO EN LA CALLE AVENIDA JUÁREZ NO.137.</t>
  </si>
  <si>
    <t>ACT108</t>
  </si>
  <si>
    <t>CONTRATO SIMAPAG/REA/SROP/AD/2022-03</t>
  </si>
  <si>
    <t>ESTUDIO TÉCNICO JUSTIFICATIVO PARA EL CAMBIO DE USO DE SUELO FORESTAL DE LA PRESA LA TRANQUILIDAD EN EL MUNICIPIO DE GUANAJUATO</t>
  </si>
  <si>
    <t>ACT109</t>
  </si>
  <si>
    <t xml:space="preserve">CONTRATO SIMAPAG/REA/SROP/AD/2022-04  </t>
  </si>
  <si>
    <t>ACTUALIZACION  DE LA MANIFESTACION DE IMPACTO AMBIENTAL DEL PROYECTO DE LA PRESA TRANQUILIDAD, MUNICIPIO DE GUANAJUATO, GTO..</t>
  </si>
  <si>
    <t>ACT110</t>
  </si>
  <si>
    <t xml:space="preserve">CONTRATO SIMAPAG/OP/CEA/ROTARIO/AD/2021-21 </t>
  </si>
  <si>
    <t xml:space="preserve"> CONSTRUCCION DE LA LINEA DE CONDUCCIÓN Y RED DE DISTRIBUCIÓN (PRIMERA ETAPA) EN LA COMUNIDAD EL TAABLON, MUNICIPIO DE GUANAJUATO</t>
  </si>
  <si>
    <t>ACT111</t>
  </si>
  <si>
    <t xml:space="preserve">CONTRATO SIMAPAG/REA/OP/AD/2022-13   </t>
  </si>
  <si>
    <t>REHABILITACIÓN DE LA LINEA DE AGUA POTABLE EN SECTOR MATA, TRAMO PASTITA A EL CAMBIO EN EL MUNICIPIO DE GUANAJUATO.</t>
  </si>
  <si>
    <t>ACT112</t>
  </si>
  <si>
    <t xml:space="preserve">CONTRATO SIMAPAG/GIC/SROP/AD/2022-11 </t>
  </si>
  <si>
    <t>PROYECTO EJECUTIVO PLANTA DE POTABILIZADORA EN LA COMUNIDAD DE LA SANTA ROSA DE LIMA EN EL MUNICIPIO DE GUANAJUATO.</t>
  </si>
  <si>
    <t>ACT113</t>
  </si>
  <si>
    <t xml:space="preserve"> CONTRATO SIMAPAG/PSROP/REA/2015-10</t>
  </si>
  <si>
    <t>PROYECTO DE MODIFICACIÓN Y ADECUACIÓN DE LA PLANTA POTABILIZADORA FILTROS</t>
  </si>
  <si>
    <t>ACT114</t>
  </si>
  <si>
    <t>CONTRATO SIMAPAG/GIC/REA/OP/LS/2022-16</t>
  </si>
  <si>
    <t>REHABILITACIÓN DE TANQUE DE REGULACIÓN DE AGUA POTABLE VENADO II, UBICADO EN LA CIUDAD DE GUANAJUATO, GTO. INCLUYE LIMPIEZA E IMPERMEABILIZACIÓN</t>
  </si>
  <si>
    <t>ACT115</t>
  </si>
  <si>
    <t>CONTRATO SIMAPAG/PROAGUA/GIC/OP/I3/2022-19.</t>
  </si>
  <si>
    <t>REHABILITACIÓN DE RED DE AGUA ENTUBADA EN EL MUNICIPIO DE GUANAJUATO,GTO. EN LA LOCALIDAD SAN JOSÉ DE LA LUZ (TERCERA ETAPA DE CUATRO)</t>
  </si>
  <si>
    <t>ACT116</t>
  </si>
  <si>
    <t>CONTRATO SIMAPAG/GIC/REA/SROP/AD/2022-06</t>
  </si>
  <si>
    <t>PROYECTO EJECUTIVO PARA LA REHABILITACIÓN DE RED DE ALCANTARILLADO SANITARIO, INCLUYE PLANTA DE TRATAMIENTO, EN LA LOCALIDAD DE SAN JOSE DE LLANOS.</t>
  </si>
  <si>
    <t>ACT117</t>
  </si>
  <si>
    <t>CONTRATO SIMAPAG/GIC/OP/LS/2022-15</t>
  </si>
  <si>
    <t>CONSTRUCCIÓN DE TANQUE DE ALMACENAMIENTO Y REGULACIÓN DE AGUA POTABLE  EN LA LOCALIDAD DE EXHACIENDA DE GUADALUPE.</t>
  </si>
  <si>
    <t>ACT118</t>
  </si>
  <si>
    <t>CONTRATO SIMAPAG/GIC/SROP/AD/2022-08</t>
  </si>
  <si>
    <t>PROYECTO EJECUTIVO PARA LA REHABILITACIÓN Y AMPLIACIÓN DE REDES DE DISTRIBUCIÓN DE AGUA POTABLE EN LA LOCALIDAD DE SAN JOSE DE CERVERA.</t>
  </si>
  <si>
    <t>ACT119</t>
  </si>
  <si>
    <t xml:space="preserve"> CONTRATO SIMAPAG/GIC/SROP/AD/2022-09        </t>
  </si>
  <si>
    <t>PROYECTO EJECUTIVO PARA LA REHABILITACIÓN Y AMPLIACIÓN DE REDES DE ALCANTARILLADO SANITARIO EN LA LOCALIDAD DE SAN JOSE DE CERVERA.</t>
  </si>
  <si>
    <t>ACT120</t>
  </si>
  <si>
    <t>CONTRATO SIMAPAG/PSROP/REA/2015-08</t>
  </si>
  <si>
    <t>PROYECTO EJECUTIVO DE LA LINEA DE CONDUCCIÓN DE PRESA LA TRANQUILIDAD A PLANTA POTABILIZADORA FILTROS</t>
  </si>
  <si>
    <t>ACT121</t>
  </si>
  <si>
    <t xml:space="preserve">CONTRATO SIMAPAG/LPN/OP/2021-02 </t>
  </si>
  <si>
    <t>ERFORACIÓN DE POZO PROFUNDO EN LA COMUNIDAD DE SAN JOSÉ DE LA LUZ DEL MUNICIPIO DE GUANAJUATO, GUANAJUATO</t>
  </si>
  <si>
    <t>ACT122</t>
  </si>
  <si>
    <t>CONTRATO SIMAPAG/PROAGUA/GIC/OP/I3/2022-18</t>
  </si>
  <si>
    <t>REHABILITACIÓN DE AGUA ENTUBADA EN EL MUNICIPIO DE GUANAJUATO, GTO. EN LA LOCALIDAD PASO DE PIRULES (1RA ETAPA DE 3)</t>
  </si>
  <si>
    <t>ACT123</t>
  </si>
  <si>
    <t>CONTRATO SIMAPAG/PROAGUA/GIC/REA/OP/AD/2022-20</t>
  </si>
  <si>
    <t>REHABILITACION DE DRENAJE SANITARIO EN EL MUNICIPIO DE GUANAJUATO, GTO. EN LA LOCALIDAD PASO DE PIRULES ( PRIMERA ETAPA DE TRES)</t>
  </si>
  <si>
    <t>ACT124</t>
  </si>
  <si>
    <t>CONTRATO SIMAPAG/REA/SROP/AD/2022-02</t>
  </si>
  <si>
    <t>ELABORACION DEL ESTUDIO TÉCNICO ECONOMICO: EN CUMPLIMIENTO DEL RESOLUTIVO DE LA MANIFESTACION DE IMPACTO AMBIENTAL DEL PROYECTO PRESA LA TRANQUILIDAD PARA ABASTECIMIENTO DE LA CIUDAD DE GUANAJUATO, GTO.</t>
  </si>
  <si>
    <t>ACT125</t>
  </si>
  <si>
    <t xml:space="preserve">CONTRATO SIMAPAG-OP-GIC-REA-LPN-2021-03  </t>
  </si>
  <si>
    <t>REHABILITACIÒN DE LA LINEA DE CONDUCCIÒN DE AGUA POTABLE DEL SISTEMA PUENTECILLAS EN EL TRAMO QUE COMPRENDE DE LA COMUNIDAD DEL COYOTE AL POZO CHAPÌN</t>
  </si>
  <si>
    <t>ACT126</t>
  </si>
  <si>
    <t xml:space="preserve">CONTRATO SIMAPAG/PSROP/REA-2011/02      </t>
  </si>
  <si>
    <t>ACTUALIZACIÓN, ANÁLISIS Y MEJORA AL PLAN MAESTRO HIDRÁULICO DE LA CIUDAD DE GUANAJUATO</t>
  </si>
  <si>
    <t>ACT127</t>
  </si>
  <si>
    <t>CONTRATO SIMAPAG/CEA/OP/LPN/2017-06</t>
  </si>
  <si>
    <t>PERFORACIÓN DE POZO PROFUNDO EN LA COMUNIDAD DE CAÑADA DE BUSTOS</t>
  </si>
  <si>
    <t>ACT128</t>
  </si>
  <si>
    <t>CONTRATO SIMAPAG/GIC/OP/AD/2022-12</t>
  </si>
  <si>
    <t>REHABILITACIÓN Y EQUIPAMIENTO DEL POZO NÚMERO 10 DEL SISTEMA PUENTECILLAS, INCLUYE:  VARIADOR, FILTROS, TIERRAS FÍSICAS Y OBRA CIVIL.</t>
  </si>
  <si>
    <t>OBRA</t>
  </si>
  <si>
    <t>SISTEMA MUNICIPAL DE AGUA POTABLE Y ALCANTARILLADO DE GUANAJUATO
PROGRAMAS Y PROYECTOS DE INVERSIÓN
DEL 01 DE ENERO AL 31 DE DICIEMBRE DE 2022</t>
  </si>
  <si>
    <t>ACT129</t>
  </si>
  <si>
    <t>EQUIPOS AIREADORES</t>
  </si>
  <si>
    <t>AIREADORES SUMERGIBLES  NECESARIOS PARA TRANSFERIR EL AIRE POR TUBERÍAS AL SISTEMA</t>
  </si>
  <si>
    <t>ACT130</t>
  </si>
  <si>
    <t>EQUIPO DE BOMBEO TIPO TURBINA</t>
  </si>
  <si>
    <t>ACT131</t>
  </si>
  <si>
    <t>SIMAPAG/REA/SROP/AD/2022-05</t>
  </si>
  <si>
    <t>ACTUALIZACION DEL ESTUDIO DE EVALUACIÓN SOCIOECONÓMICA DEL “PROYECTO DE ABASTECIMIENTO DE AGUA POTABLE A LA CIUDAD DE GUANAJUATO, GUANAJUATO”.</t>
  </si>
  <si>
    <t>ACT132</t>
  </si>
  <si>
    <t>SIMAPAG/GIC/SROP/AD/2022-07</t>
  </si>
  <si>
    <t>PROYECTO EJECUTIVO PARA LA REHABILITACIÓN DE RED DE ALCANTARILLADO SANITARIO, EN LA LOCALIDAD DE LOS NICOLASES.</t>
  </si>
  <si>
    <t>ACT133</t>
  </si>
  <si>
    <t>SIMAPAG/REA/OP/LPN/2022-22</t>
  </si>
  <si>
    <t>RECUPERACIÓN DE CAUDAL EN LA LÍNEA DE CONDUCCIÓN DE AGUA POTABLE "MARFIL", EN CAMINO ANTIGUO A MARFIL.</t>
  </si>
  <si>
    <t>ACT134</t>
  </si>
  <si>
    <t>SIMAPAG/SEDESHU/GIC/OP/AD/2022-25</t>
  </si>
  <si>
    <t>REHABILITACIÓN DE DRENAJE SANITARIO EN EL MUNICIPIO DE GUANAJUATO, GTO., EN LA LOCALIDAD SANTA TERESA (SEGUNDA ETAPA DE CUATRO)</t>
  </si>
  <si>
    <t>ACT135</t>
  </si>
  <si>
    <t>SIMAPAG/SEDESHU/GIC/OP/AD/2022-24</t>
  </si>
  <si>
    <t>AMPLIACIÓN DE DRENAJE SANITARIO EN EL MUNICIPIO DE GUANAJUATO, GTO., EN LA LOCALIDAD MARFIL, EN LAS CALLES LA VÍA Y EDÉN.</t>
  </si>
  <si>
    <t>ACT136</t>
  </si>
  <si>
    <t>SIMAPAG/OP/SEDESHU/REA/AD/2022-26</t>
  </si>
  <si>
    <t>REHABILITACIÓN DE RED DE ALCANTARILLADO EN EL MUNICIPIO DE GUANAJUATO, GTO., EN LA LOCALIDAD YERBABUENA (PRIMERA ETAPA DE CUATRO)</t>
  </si>
  <si>
    <t>ACT137</t>
  </si>
  <si>
    <t>SIMAPAG/REA/SROP/AD/2022-23</t>
  </si>
  <si>
    <t>ESTUDIO TOPO-BATIMETRICO DE LAS PRESAS DE MATA, LA ESPERANZA Y LA SOLEDAD" EN EL MUNICIPIO DE GUANAJUATO, GTO.</t>
  </si>
  <si>
    <t>ACT138</t>
  </si>
  <si>
    <t>SIMAPAG/OP/PRODDER/GIC/AD/2022-27</t>
  </si>
  <si>
    <t>REHABILITACIÓN DE LA RED DE DISTRIBUCIÓN DE AGUA POTABLE EN LA LOCALIDAD DE SAN JOSE DE CERVERA EN EL MUNICIPIO DE GUANAJUATO, PRIMERA ETAPA DE TRES, CON TUBERÍA DE PVC HIDRÁULICO RD-26.</t>
  </si>
  <si>
    <t>ACT139</t>
  </si>
  <si>
    <t>SIMAPAG/OP/PRODDER/GIC/I3/2022-28</t>
  </si>
  <si>
    <t>REHABILITACIÓN DE LA RED DE ALCANTARILLADO SANITARIO EN LA LOCALIDAD DE SAN JOSE DE CERVERA EN EL MUNICIPIO DE GUANAJUATO, PRIMERA ETAPA DE CUATRO, CON TUBERIA DE PVC SANITARIO SERIE 20.</t>
  </si>
  <si>
    <t>ACT140</t>
  </si>
  <si>
    <t>SIMAPAG/OP/PROSANEAR/REA/LPN/2022-29</t>
  </si>
  <si>
    <t>REHABILITACIÓN DEL SISTEMA DE SOPLADORES EN LA PTAR CENTRO DE LA CIUDAD DE GUANAJUATO, GTO. (ETAPA 1  DE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</si>
</sst>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2]* #,##0.00_-;\-[$€-2]* #,##0.00_-;_-[$€-2]* &quot;-&quot;??_-"/>
  </numFmts>
  <fonts count="11" x14ac:knownFonts="1">
    <font>
      <sz val="8"/>
      <color theme="1"/>
      <name val="Arial"/>
      <family val="2"/>
    </font>
    <font>
      <sz val="8"/>
      <color indexed="8"/>
      <name val="Arial"/>
      <family val="2"/>
    </font>
    <font>
      <sz val="10"/>
      <name val="Arial"/>
      <family val="2"/>
    </font>
    <font>
      <sz val="11"/>
      <color indexed="8"/>
      <name val="Calibri"/>
      <family val="2"/>
    </font>
    <font>
      <b/>
      <sz val="8"/>
      <name val="Arial"/>
      <family val="2"/>
    </font>
    <font>
      <b/>
      <sz val="8"/>
      <color indexed="8"/>
      <name val="Arial"/>
      <family val="2"/>
    </font>
    <font>
      <sz val="11"/>
      <color theme="1"/>
      <name val="Calibri"/>
      <family val="2"/>
      <scheme val="minor"/>
    </font>
    <font>
      <b/>
      <sz val="8"/>
      <color theme="1"/>
      <name val="Arial"/>
      <family val="2"/>
    </font>
    <font>
      <b/>
      <vertAlign val="superscript"/>
      <sz val="9.6"/>
      <color theme="1"/>
      <name val="Arial"/>
      <family val="2"/>
    </font>
    <font>
      <b/>
      <sz val="9.6"/>
      <color rgb="FFFF0000"/>
      <name val="Arial"/>
      <family val="2"/>
    </font>
    <font>
      <sz val="8"/>
      <color theme="1"/>
      <name val="Arial"/>
      <family val="2"/>
    </font>
  </fonts>
  <fills count="5">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0" tint="-0.249977111117893"/>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8">
    <xf numFmtId="0" fontId="0" fillId="0" borderId="0"/>
    <xf numFmtId="164" fontId="2"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4" fontId="2" fillId="0" borderId="0" applyFont="0" applyFill="0" applyBorder="0" applyAlignment="0" applyProtection="0"/>
    <xf numFmtId="0" fontId="6" fillId="0" borderId="0"/>
    <xf numFmtId="0" fontId="2" fillId="0" borderId="0"/>
    <xf numFmtId="0" fontId="6" fillId="0" borderId="0"/>
    <xf numFmtId="0" fontId="2" fillId="0" borderId="0"/>
    <xf numFmtId="0" fontId="2" fillId="0" borderId="0"/>
    <xf numFmtId="0" fontId="2" fillId="0" borderId="0"/>
    <xf numFmtId="0" fontId="2" fillId="0" borderId="0"/>
    <xf numFmtId="0" fontId="6" fillId="0" borderId="0"/>
    <xf numFmtId="0" fontId="6" fillId="0" borderId="0"/>
    <xf numFmtId="0" fontId="2" fillId="0" borderId="0"/>
    <xf numFmtId="43" fontId="10" fillId="0" borderId="0" applyFont="0" applyFill="0" applyBorder="0" applyAlignment="0" applyProtection="0"/>
  </cellStyleXfs>
  <cellXfs count="38">
    <xf numFmtId="0" fontId="0" fillId="0" borderId="0" xfId="0"/>
    <xf numFmtId="0" fontId="4" fillId="2" borderId="0" xfId="8" applyFont="1" applyFill="1" applyAlignment="1">
      <alignment horizontal="left" vertical="center" wrapText="1"/>
    </xf>
    <xf numFmtId="0" fontId="4" fillId="3" borderId="0" xfId="8" applyFont="1" applyFill="1" applyAlignment="1">
      <alignment horizontal="left" vertical="center" wrapText="1"/>
    </xf>
    <xf numFmtId="0" fontId="0" fillId="0" borderId="0" xfId="0" applyAlignment="1">
      <alignment horizontal="left" wrapText="1" indent="1"/>
    </xf>
    <xf numFmtId="0" fontId="1" fillId="0" borderId="0" xfId="0" applyFont="1" applyAlignment="1">
      <alignment horizontal="left" wrapText="1" indent="1"/>
    </xf>
    <xf numFmtId="0" fontId="0" fillId="0" borderId="0" xfId="0" applyAlignment="1">
      <alignment wrapText="1"/>
    </xf>
    <xf numFmtId="0" fontId="7" fillId="0" borderId="0" xfId="0" applyFont="1"/>
    <xf numFmtId="0" fontId="7" fillId="0" borderId="0" xfId="0" applyFont="1" applyAlignment="1">
      <alignment horizontal="justify" wrapText="1"/>
    </xf>
    <xf numFmtId="0" fontId="4" fillId="4" borderId="6" xfId="0" applyFont="1" applyFill="1" applyBorder="1" applyAlignment="1" applyProtection="1">
      <alignment horizontal="center" wrapText="1"/>
      <protection locked="0"/>
    </xf>
    <xf numFmtId="0" fontId="4" fillId="4" borderId="1" xfId="16" applyFont="1" applyFill="1" applyBorder="1" applyAlignment="1" applyProtection="1">
      <alignment horizontal="center" vertical="top" wrapText="1"/>
      <protection locked="0"/>
    </xf>
    <xf numFmtId="0" fontId="4" fillId="4" borderId="2" xfId="0" applyFont="1" applyFill="1" applyBorder="1" applyAlignment="1" applyProtection="1">
      <alignment horizontal="center" wrapText="1"/>
      <protection locked="0"/>
    </xf>
    <xf numFmtId="0" fontId="4" fillId="4" borderId="3" xfId="0" applyFont="1" applyFill="1" applyBorder="1" applyAlignment="1" applyProtection="1">
      <alignment horizontal="center" wrapText="1"/>
      <protection locked="0"/>
    </xf>
    <xf numFmtId="0" fontId="4" fillId="4" borderId="4" xfId="0" applyFont="1" applyFill="1" applyBorder="1" applyAlignment="1" applyProtection="1">
      <alignment horizontal="center" wrapText="1"/>
      <protection locked="0"/>
    </xf>
    <xf numFmtId="0" fontId="4" fillId="4" borderId="5" xfId="16" applyFont="1" applyFill="1" applyBorder="1" applyAlignment="1" applyProtection="1">
      <alignment horizontal="center" vertical="top" wrapText="1"/>
      <protection locked="0"/>
    </xf>
    <xf numFmtId="0" fontId="4" fillId="4" borderId="6" xfId="0" applyFont="1" applyFill="1" applyBorder="1" applyAlignment="1" applyProtection="1">
      <alignment horizontal="center" vertical="center" wrapText="1"/>
      <protection locked="0"/>
    </xf>
    <xf numFmtId="4" fontId="4" fillId="4" borderId="6" xfId="11" applyNumberFormat="1" applyFont="1" applyFill="1" applyBorder="1" applyAlignment="1" applyProtection="1">
      <alignment horizontal="center" vertical="center" wrapText="1"/>
      <protection locked="0"/>
    </xf>
    <xf numFmtId="0" fontId="0" fillId="0" borderId="6" xfId="0" applyBorder="1" applyAlignment="1" applyProtection="1">
      <alignment vertical="center" wrapText="1"/>
      <protection locked="0"/>
    </xf>
    <xf numFmtId="0" fontId="0" fillId="0" borderId="6" xfId="0" applyBorder="1" applyAlignment="1" applyProtection="1">
      <alignment horizontal="center" vertical="center" wrapText="1"/>
      <protection locked="0"/>
    </xf>
    <xf numFmtId="43" fontId="0" fillId="0" borderId="6" xfId="17" applyFont="1" applyFill="1" applyBorder="1" applyAlignment="1" applyProtection="1">
      <alignment vertical="center" wrapText="1"/>
      <protection locked="0"/>
    </xf>
    <xf numFmtId="0" fontId="0" fillId="0" borderId="6" xfId="17" applyNumberFormat="1" applyFont="1" applyBorder="1" applyAlignment="1" applyProtection="1">
      <alignment horizontal="center" vertical="center" wrapText="1"/>
      <protection locked="0"/>
    </xf>
    <xf numFmtId="0" fontId="0" fillId="0" borderId="6" xfId="17" applyNumberFormat="1" applyFont="1" applyFill="1"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0" xfId="0" applyBorder="1" applyAlignment="1" applyProtection="1">
      <alignment vertical="center" wrapText="1"/>
      <protection locked="0"/>
    </xf>
    <xf numFmtId="43" fontId="0" fillId="0" borderId="0" xfId="17" applyFont="1" applyFill="1" applyBorder="1" applyAlignment="1" applyProtection="1">
      <alignment vertical="center" wrapText="1"/>
      <protection locked="0"/>
    </xf>
    <xf numFmtId="0" fontId="0" fillId="0" borderId="0" xfId="17" applyNumberFormat="1" applyFont="1" applyBorder="1" applyAlignment="1" applyProtection="1">
      <alignment horizontal="center" vertical="center" wrapText="1"/>
      <protection locked="0"/>
    </xf>
    <xf numFmtId="0" fontId="4" fillId="4" borderId="2" xfId="0" applyFont="1" applyFill="1" applyBorder="1" applyAlignment="1" applyProtection="1">
      <alignment horizontal="left" wrapText="1"/>
      <protection locked="0"/>
    </xf>
    <xf numFmtId="0" fontId="4" fillId="4" borderId="2" xfId="11" applyFont="1" applyFill="1" applyBorder="1" applyAlignment="1" applyProtection="1">
      <alignment horizontal="left" vertical="center" wrapText="1"/>
      <protection locked="0"/>
    </xf>
    <xf numFmtId="0" fontId="4" fillId="4" borderId="4" xfId="11" applyFont="1" applyFill="1" applyBorder="1" applyAlignment="1" applyProtection="1">
      <alignment horizontal="center" vertical="center" wrapText="1"/>
      <protection locked="0"/>
    </xf>
    <xf numFmtId="43" fontId="0" fillId="0" borderId="6" xfId="0" applyNumberFormat="1" applyBorder="1" applyAlignment="1" applyProtection="1">
      <alignment vertical="center" wrapText="1"/>
      <protection locked="0"/>
    </xf>
    <xf numFmtId="0" fontId="0" fillId="0" borderId="0" xfId="0" applyAlignment="1" applyProtection="1">
      <alignment wrapText="1"/>
      <protection locked="0"/>
    </xf>
    <xf numFmtId="43" fontId="0" fillId="0" borderId="0" xfId="0" applyNumberFormat="1" applyAlignment="1" applyProtection="1">
      <alignment wrapText="1"/>
      <protection locked="0"/>
    </xf>
    <xf numFmtId="43" fontId="0" fillId="0" borderId="0" xfId="0" applyNumberFormat="1" applyBorder="1" applyAlignment="1" applyProtection="1">
      <alignment vertical="center" wrapText="1"/>
      <protection locked="0"/>
    </xf>
    <xf numFmtId="0" fontId="0" fillId="0" borderId="0" xfId="0" applyAlignment="1" applyProtection="1">
      <alignment horizontal="center" wrapText="1"/>
      <protection locked="0"/>
    </xf>
    <xf numFmtId="0" fontId="0" fillId="0" borderId="6" xfId="0" applyFill="1" applyBorder="1" applyAlignment="1" applyProtection="1">
      <alignment horizontal="center" vertical="center" wrapText="1"/>
      <protection locked="0"/>
    </xf>
    <xf numFmtId="0" fontId="0" fillId="0" borderId="6" xfId="0" applyFill="1" applyBorder="1" applyAlignment="1" applyProtection="1">
      <alignment vertical="center" wrapText="1"/>
      <protection locked="0"/>
    </xf>
    <xf numFmtId="43" fontId="0" fillId="0" borderId="6" xfId="0" applyNumberFormat="1" applyFill="1" applyBorder="1" applyAlignment="1" applyProtection="1">
      <alignment vertical="center" wrapText="1"/>
      <protection locked="0"/>
    </xf>
    <xf numFmtId="0" fontId="0" fillId="0" borderId="6" xfId="0" applyFill="1" applyBorder="1" applyAlignment="1" applyProtection="1">
      <alignment vertical="top" wrapText="1"/>
      <protection locked="0"/>
    </xf>
    <xf numFmtId="0" fontId="4" fillId="4" borderId="6" xfId="0" applyFont="1" applyFill="1" applyBorder="1" applyAlignment="1" applyProtection="1">
      <alignment horizontal="center" wrapText="1"/>
      <protection locked="0"/>
    </xf>
  </cellXfs>
  <cellStyles count="18">
    <cellStyle name="Euro" xfId="1" xr:uid="{00000000-0005-0000-0000-000000000000}"/>
    <cellStyle name="Millares" xfId="17" builtinId="3"/>
    <cellStyle name="Millares 2" xfId="2" xr:uid="{00000000-0005-0000-0000-000001000000}"/>
    <cellStyle name="Millares 2 2" xfId="3" xr:uid="{00000000-0005-0000-0000-000002000000}"/>
    <cellStyle name="Millares 2 3" xfId="4" xr:uid="{00000000-0005-0000-0000-000003000000}"/>
    <cellStyle name="Millares 3" xfId="5" xr:uid="{00000000-0005-0000-0000-000004000000}"/>
    <cellStyle name="Moneda 2" xfId="6" xr:uid="{00000000-0005-0000-0000-000005000000}"/>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Normal 4 2" xfId="11" xr:uid="{00000000-0005-0000-0000-00000B000000}"/>
    <cellStyle name="Normal 5" xfId="12" xr:uid="{00000000-0005-0000-0000-00000C000000}"/>
    <cellStyle name="Normal 5 2" xfId="13" xr:uid="{00000000-0005-0000-0000-00000D000000}"/>
    <cellStyle name="Normal 6" xfId="14" xr:uid="{00000000-0005-0000-0000-00000E000000}"/>
    <cellStyle name="Normal 6 2" xfId="15" xr:uid="{00000000-0005-0000-0000-00000F000000}"/>
    <cellStyle name="Normal_141008Reportes Cuadros Institucionales-sectorialesADV" xfId="16" xr:uid="{00000000-0005-0000-0000-00001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12"/>
  <sheetViews>
    <sheetView showGridLines="0" tabSelected="1" zoomScaleNormal="100" workbookViewId="0">
      <selection activeCell="A55" sqref="A55:XFD55"/>
    </sheetView>
  </sheetViews>
  <sheetFormatPr baseColWidth="10" defaultColWidth="12" defaultRowHeight="11.25" x14ac:dyDescent="0.2"/>
  <cols>
    <col min="1" max="1" width="19.83203125" style="29" customWidth="1"/>
    <col min="2" max="2" width="26.33203125" style="29" bestFit="1" customWidth="1"/>
    <col min="3" max="3" width="35.33203125" style="29" bestFit="1" customWidth="1"/>
    <col min="4" max="4" width="15.5" style="29" bestFit="1" customWidth="1"/>
    <col min="5" max="5" width="17" style="29" customWidth="1"/>
    <col min="6" max="6" width="16.1640625" style="29" customWidth="1"/>
    <col min="7" max="7" width="14.33203125" style="29" customWidth="1"/>
    <col min="8" max="11" width="13.33203125" style="32" customWidth="1"/>
    <col min="12" max="15" width="11.83203125" style="29" customWidth="1"/>
    <col min="16" max="16384" width="12" style="29"/>
  </cols>
  <sheetData>
    <row r="1" spans="1:15" s="5" customFormat="1" ht="35.1" customHeight="1" x14ac:dyDescent="0.2">
      <c r="A1" s="37" t="s">
        <v>419</v>
      </c>
      <c r="B1" s="37"/>
      <c r="C1" s="37"/>
      <c r="D1" s="37"/>
      <c r="E1" s="37"/>
      <c r="F1" s="37"/>
      <c r="G1" s="37"/>
      <c r="H1" s="37"/>
      <c r="I1" s="37"/>
      <c r="J1" s="37"/>
      <c r="K1" s="37"/>
      <c r="L1" s="37"/>
      <c r="M1" s="37"/>
      <c r="N1" s="37"/>
      <c r="O1" s="37"/>
    </row>
    <row r="2" spans="1:15" s="5" customFormat="1" ht="12.75" customHeight="1" x14ac:dyDescent="0.2">
      <c r="A2" s="9"/>
      <c r="B2" s="9"/>
      <c r="C2" s="9"/>
      <c r="D2" s="9"/>
      <c r="E2" s="10"/>
      <c r="F2" s="11" t="s">
        <v>2</v>
      </c>
      <c r="G2" s="12"/>
      <c r="H2" s="10"/>
      <c r="I2" s="11" t="s">
        <v>8</v>
      </c>
      <c r="J2" s="11"/>
      <c r="K2" s="12"/>
      <c r="L2" s="25" t="s">
        <v>15</v>
      </c>
      <c r="M2" s="12"/>
      <c r="N2" s="26" t="s">
        <v>14</v>
      </c>
      <c r="O2" s="27"/>
    </row>
    <row r="3" spans="1:15" s="5" customFormat="1" ht="21.95" customHeight="1" x14ac:dyDescent="0.2">
      <c r="A3" s="13" t="s">
        <v>16</v>
      </c>
      <c r="B3" s="13" t="s">
        <v>0</v>
      </c>
      <c r="C3" s="13" t="s">
        <v>5</v>
      </c>
      <c r="D3" s="13" t="s">
        <v>1</v>
      </c>
      <c r="E3" s="14" t="s">
        <v>3</v>
      </c>
      <c r="F3" s="14" t="s">
        <v>4</v>
      </c>
      <c r="G3" s="14" t="s">
        <v>6</v>
      </c>
      <c r="H3" s="14" t="s">
        <v>9</v>
      </c>
      <c r="I3" s="14" t="s">
        <v>4</v>
      </c>
      <c r="J3" s="14" t="s">
        <v>7</v>
      </c>
      <c r="K3" s="14" t="s">
        <v>40</v>
      </c>
      <c r="L3" s="8" t="s">
        <v>10</v>
      </c>
      <c r="M3" s="8" t="s">
        <v>11</v>
      </c>
      <c r="N3" s="15" t="s">
        <v>12</v>
      </c>
      <c r="O3" s="15" t="s">
        <v>13</v>
      </c>
    </row>
    <row r="4" spans="1:15" ht="22.5" x14ac:dyDescent="0.2">
      <c r="A4" s="33" t="s">
        <v>42</v>
      </c>
      <c r="B4" s="34" t="s">
        <v>43</v>
      </c>
      <c r="C4" s="34" t="s">
        <v>43</v>
      </c>
      <c r="D4" s="33">
        <v>8302</v>
      </c>
      <c r="E4" s="18">
        <v>20000</v>
      </c>
      <c r="F4" s="18">
        <v>20000</v>
      </c>
      <c r="G4" s="18">
        <v>0</v>
      </c>
      <c r="H4" s="20">
        <v>1</v>
      </c>
      <c r="I4" s="20">
        <v>0</v>
      </c>
      <c r="J4" s="20">
        <v>0</v>
      </c>
      <c r="K4" s="33" t="s">
        <v>44</v>
      </c>
      <c r="L4" s="35">
        <f>+G4/E4</f>
        <v>0</v>
      </c>
      <c r="M4" s="34">
        <f>+G4/F4</f>
        <v>0</v>
      </c>
      <c r="N4" s="34">
        <f>+J4/H4</f>
        <v>0</v>
      </c>
      <c r="O4" s="34" t="e">
        <f>+J4/I4</f>
        <v>#DIV/0!</v>
      </c>
    </row>
    <row r="5" spans="1:15" x14ac:dyDescent="0.2">
      <c r="A5" s="33" t="s">
        <v>45</v>
      </c>
      <c r="B5" s="34" t="s">
        <v>46</v>
      </c>
      <c r="C5" s="34" t="s">
        <v>47</v>
      </c>
      <c r="D5" s="33">
        <v>8303</v>
      </c>
      <c r="E5" s="18">
        <v>3000</v>
      </c>
      <c r="F5" s="18">
        <v>3000</v>
      </c>
      <c r="G5" s="18">
        <v>0</v>
      </c>
      <c r="H5" s="20">
        <v>1</v>
      </c>
      <c r="I5" s="20">
        <v>0</v>
      </c>
      <c r="J5" s="20">
        <v>0</v>
      </c>
      <c r="K5" s="33" t="s">
        <v>44</v>
      </c>
      <c r="L5" s="35">
        <f t="shared" ref="L5:L68" si="0">+G5/E5</f>
        <v>0</v>
      </c>
      <c r="M5" s="34">
        <f t="shared" ref="M5:M68" si="1">+G5/F5</f>
        <v>0</v>
      </c>
      <c r="N5" s="34">
        <f t="shared" ref="N5:N68" si="2">+J5/H5</f>
        <v>0</v>
      </c>
      <c r="O5" s="34" t="e">
        <f t="shared" ref="O5:O68" si="3">+J5/I5</f>
        <v>#DIV/0!</v>
      </c>
    </row>
    <row r="6" spans="1:15" x14ac:dyDescent="0.2">
      <c r="A6" s="33" t="s">
        <v>48</v>
      </c>
      <c r="B6" s="34" t="s">
        <v>49</v>
      </c>
      <c r="C6" s="34" t="s">
        <v>50</v>
      </c>
      <c r="D6" s="33">
        <v>8303</v>
      </c>
      <c r="E6" s="18">
        <v>6000</v>
      </c>
      <c r="F6" s="18">
        <v>6000</v>
      </c>
      <c r="G6" s="18">
        <v>0</v>
      </c>
      <c r="H6" s="20">
        <v>1</v>
      </c>
      <c r="I6" s="20">
        <v>0</v>
      </c>
      <c r="J6" s="20">
        <v>0</v>
      </c>
      <c r="K6" s="33" t="s">
        <v>44</v>
      </c>
      <c r="L6" s="35">
        <f t="shared" si="0"/>
        <v>0</v>
      </c>
      <c r="M6" s="34">
        <f t="shared" si="1"/>
        <v>0</v>
      </c>
      <c r="N6" s="34">
        <f t="shared" si="2"/>
        <v>0</v>
      </c>
      <c r="O6" s="34" t="e">
        <f t="shared" si="3"/>
        <v>#DIV/0!</v>
      </c>
    </row>
    <row r="7" spans="1:15" ht="45" x14ac:dyDescent="0.2">
      <c r="A7" s="33" t="s">
        <v>51</v>
      </c>
      <c r="B7" s="34" t="s">
        <v>52</v>
      </c>
      <c r="C7" s="34" t="s">
        <v>53</v>
      </c>
      <c r="D7" s="33">
        <v>8303</v>
      </c>
      <c r="E7" s="18">
        <v>20000</v>
      </c>
      <c r="F7" s="18">
        <v>29000</v>
      </c>
      <c r="G7" s="18">
        <v>0</v>
      </c>
      <c r="H7" s="20">
        <v>1</v>
      </c>
      <c r="I7" s="20">
        <v>1</v>
      </c>
      <c r="J7" s="20">
        <v>0</v>
      </c>
      <c r="K7" s="33" t="s">
        <v>44</v>
      </c>
      <c r="L7" s="35">
        <f t="shared" si="0"/>
        <v>0</v>
      </c>
      <c r="M7" s="34">
        <f t="shared" si="1"/>
        <v>0</v>
      </c>
      <c r="N7" s="34">
        <f t="shared" si="2"/>
        <v>0</v>
      </c>
      <c r="O7" s="34">
        <f t="shared" si="3"/>
        <v>0</v>
      </c>
    </row>
    <row r="8" spans="1:15" ht="45" x14ac:dyDescent="0.2">
      <c r="A8" s="33" t="s">
        <v>54</v>
      </c>
      <c r="B8" s="34" t="s">
        <v>55</v>
      </c>
      <c r="C8" s="34" t="s">
        <v>56</v>
      </c>
      <c r="D8" s="33">
        <v>8304</v>
      </c>
      <c r="E8" s="18">
        <v>25000</v>
      </c>
      <c r="F8" s="18">
        <v>25000</v>
      </c>
      <c r="G8" s="18">
        <v>0</v>
      </c>
      <c r="H8" s="20">
        <v>1</v>
      </c>
      <c r="I8" s="20">
        <v>0</v>
      </c>
      <c r="J8" s="20">
        <v>0</v>
      </c>
      <c r="K8" s="33" t="s">
        <v>44</v>
      </c>
      <c r="L8" s="35">
        <f t="shared" si="0"/>
        <v>0</v>
      </c>
      <c r="M8" s="34">
        <f t="shared" si="1"/>
        <v>0</v>
      </c>
      <c r="N8" s="34">
        <f t="shared" si="2"/>
        <v>0</v>
      </c>
      <c r="O8" s="34" t="e">
        <f t="shared" si="3"/>
        <v>#DIV/0!</v>
      </c>
    </row>
    <row r="9" spans="1:15" ht="33.75" x14ac:dyDescent="0.2">
      <c r="A9" s="33" t="s">
        <v>57</v>
      </c>
      <c r="B9" s="34" t="s">
        <v>58</v>
      </c>
      <c r="C9" s="34" t="s">
        <v>59</v>
      </c>
      <c r="D9" s="33">
        <v>8304</v>
      </c>
      <c r="E9" s="18">
        <v>5600</v>
      </c>
      <c r="F9" s="18">
        <v>5600</v>
      </c>
      <c r="G9" s="18">
        <v>0</v>
      </c>
      <c r="H9" s="20">
        <v>1</v>
      </c>
      <c r="I9" s="20">
        <v>0</v>
      </c>
      <c r="J9" s="20">
        <v>0</v>
      </c>
      <c r="K9" s="33" t="s">
        <v>44</v>
      </c>
      <c r="L9" s="35">
        <f t="shared" si="0"/>
        <v>0</v>
      </c>
      <c r="M9" s="34">
        <f t="shared" si="1"/>
        <v>0</v>
      </c>
      <c r="N9" s="34">
        <f t="shared" si="2"/>
        <v>0</v>
      </c>
      <c r="O9" s="34" t="e">
        <f t="shared" si="3"/>
        <v>#DIV/0!</v>
      </c>
    </row>
    <row r="10" spans="1:15" ht="33.75" x14ac:dyDescent="0.2">
      <c r="A10" s="33" t="s">
        <v>60</v>
      </c>
      <c r="B10" s="34" t="s">
        <v>61</v>
      </c>
      <c r="C10" s="34" t="s">
        <v>62</v>
      </c>
      <c r="D10" s="33">
        <v>8304</v>
      </c>
      <c r="E10" s="18">
        <v>39853.71</v>
      </c>
      <c r="F10" s="18">
        <v>39853.71</v>
      </c>
      <c r="G10" s="18">
        <v>26200.29</v>
      </c>
      <c r="H10" s="20">
        <v>1</v>
      </c>
      <c r="I10" s="20">
        <v>0</v>
      </c>
      <c r="J10" s="20">
        <v>1</v>
      </c>
      <c r="K10" s="33" t="s">
        <v>44</v>
      </c>
      <c r="L10" s="35">
        <f t="shared" si="0"/>
        <v>0.65741156845874582</v>
      </c>
      <c r="M10" s="34">
        <f t="shared" si="1"/>
        <v>0.65741156845874582</v>
      </c>
      <c r="N10" s="34">
        <f t="shared" si="2"/>
        <v>1</v>
      </c>
      <c r="O10" s="34" t="e">
        <f t="shared" si="3"/>
        <v>#DIV/0!</v>
      </c>
    </row>
    <row r="11" spans="1:15" ht="30.6" customHeight="1" x14ac:dyDescent="0.2">
      <c r="A11" s="33" t="s">
        <v>63</v>
      </c>
      <c r="B11" s="36" t="s">
        <v>64</v>
      </c>
      <c r="C11" s="34" t="s">
        <v>65</v>
      </c>
      <c r="D11" s="33">
        <v>8304</v>
      </c>
      <c r="E11" s="18">
        <v>9000</v>
      </c>
      <c r="F11" s="18">
        <v>9000</v>
      </c>
      <c r="G11" s="18">
        <v>0</v>
      </c>
      <c r="H11" s="20">
        <v>1</v>
      </c>
      <c r="I11" s="20">
        <v>0</v>
      </c>
      <c r="J11" s="20">
        <v>0</v>
      </c>
      <c r="K11" s="33" t="s">
        <v>44</v>
      </c>
      <c r="L11" s="35">
        <f t="shared" si="0"/>
        <v>0</v>
      </c>
      <c r="M11" s="34">
        <f t="shared" si="1"/>
        <v>0</v>
      </c>
      <c r="N11" s="34">
        <f t="shared" si="2"/>
        <v>0</v>
      </c>
      <c r="O11" s="34" t="e">
        <f t="shared" si="3"/>
        <v>#DIV/0!</v>
      </c>
    </row>
    <row r="12" spans="1:15" ht="56.25" x14ac:dyDescent="0.2">
      <c r="A12" s="33" t="s">
        <v>66</v>
      </c>
      <c r="B12" s="34" t="s">
        <v>67</v>
      </c>
      <c r="C12" s="34" t="s">
        <v>68</v>
      </c>
      <c r="D12" s="33">
        <v>8304</v>
      </c>
      <c r="E12" s="18">
        <v>350000</v>
      </c>
      <c r="F12" s="18">
        <v>350000</v>
      </c>
      <c r="G12" s="18">
        <v>262224.02</v>
      </c>
      <c r="H12" s="20">
        <v>1</v>
      </c>
      <c r="I12" s="20">
        <v>0</v>
      </c>
      <c r="J12" s="20">
        <v>1</v>
      </c>
      <c r="K12" s="33" t="s">
        <v>44</v>
      </c>
      <c r="L12" s="35">
        <f t="shared" si="0"/>
        <v>0.74921148571428575</v>
      </c>
      <c r="M12" s="34">
        <f t="shared" si="1"/>
        <v>0.74921148571428575</v>
      </c>
      <c r="N12" s="34">
        <f t="shared" si="2"/>
        <v>1</v>
      </c>
      <c r="O12" s="34" t="e">
        <f t="shared" si="3"/>
        <v>#DIV/0!</v>
      </c>
    </row>
    <row r="13" spans="1:15" ht="22.5" x14ac:dyDescent="0.2">
      <c r="A13" s="33" t="s">
        <v>69</v>
      </c>
      <c r="B13" s="34" t="s">
        <v>70</v>
      </c>
      <c r="C13" s="34" t="s">
        <v>71</v>
      </c>
      <c r="D13" s="33">
        <v>8304</v>
      </c>
      <c r="E13" s="18">
        <v>125000</v>
      </c>
      <c r="F13" s="18">
        <v>125000</v>
      </c>
      <c r="G13" s="18">
        <v>0</v>
      </c>
      <c r="H13" s="20">
        <v>1</v>
      </c>
      <c r="I13" s="20">
        <v>0</v>
      </c>
      <c r="J13" s="20">
        <v>0</v>
      </c>
      <c r="K13" s="33" t="s">
        <v>44</v>
      </c>
      <c r="L13" s="35">
        <f t="shared" si="0"/>
        <v>0</v>
      </c>
      <c r="M13" s="34">
        <f t="shared" si="1"/>
        <v>0</v>
      </c>
      <c r="N13" s="34">
        <f t="shared" si="2"/>
        <v>0</v>
      </c>
      <c r="O13" s="34" t="e">
        <f t="shared" si="3"/>
        <v>#DIV/0!</v>
      </c>
    </row>
    <row r="14" spans="1:15" ht="56.25" x14ac:dyDescent="0.2">
      <c r="A14" s="33" t="s">
        <v>72</v>
      </c>
      <c r="B14" s="34" t="s">
        <v>73</v>
      </c>
      <c r="C14" s="34" t="s">
        <v>74</v>
      </c>
      <c r="D14" s="33">
        <v>8304</v>
      </c>
      <c r="E14" s="18">
        <v>400000</v>
      </c>
      <c r="F14" s="18">
        <v>394000</v>
      </c>
      <c r="G14" s="18">
        <v>342450</v>
      </c>
      <c r="H14" s="20">
        <v>1</v>
      </c>
      <c r="I14" s="20">
        <v>1</v>
      </c>
      <c r="J14" s="20">
        <v>1</v>
      </c>
      <c r="K14" s="33" t="s">
        <v>44</v>
      </c>
      <c r="L14" s="35">
        <f t="shared" si="0"/>
        <v>0.85612500000000002</v>
      </c>
      <c r="M14" s="34">
        <f t="shared" si="1"/>
        <v>0.86916243654822334</v>
      </c>
      <c r="N14" s="34">
        <f t="shared" si="2"/>
        <v>1</v>
      </c>
      <c r="O14" s="34">
        <f t="shared" si="3"/>
        <v>1</v>
      </c>
    </row>
    <row r="15" spans="1:15" ht="22.5" x14ac:dyDescent="0.2">
      <c r="A15" s="33" t="s">
        <v>75</v>
      </c>
      <c r="B15" s="34" t="s">
        <v>76</v>
      </c>
      <c r="C15" s="34" t="s">
        <v>77</v>
      </c>
      <c r="D15" s="33">
        <v>8306</v>
      </c>
      <c r="E15" s="18">
        <v>3500</v>
      </c>
      <c r="F15" s="18">
        <v>3500</v>
      </c>
      <c r="G15" s="18">
        <v>0</v>
      </c>
      <c r="H15" s="20">
        <v>1</v>
      </c>
      <c r="I15" s="20">
        <v>0</v>
      </c>
      <c r="J15" s="20">
        <v>0</v>
      </c>
      <c r="K15" s="33" t="s">
        <v>44</v>
      </c>
      <c r="L15" s="35">
        <f t="shared" si="0"/>
        <v>0</v>
      </c>
      <c r="M15" s="34">
        <f t="shared" si="1"/>
        <v>0</v>
      </c>
      <c r="N15" s="34">
        <f t="shared" si="2"/>
        <v>0</v>
      </c>
      <c r="O15" s="34" t="e">
        <f t="shared" si="3"/>
        <v>#DIV/0!</v>
      </c>
    </row>
    <row r="16" spans="1:15" ht="45" x14ac:dyDescent="0.2">
      <c r="A16" s="33" t="s">
        <v>78</v>
      </c>
      <c r="B16" s="34" t="s">
        <v>79</v>
      </c>
      <c r="C16" s="34" t="s">
        <v>80</v>
      </c>
      <c r="D16" s="33">
        <v>8307</v>
      </c>
      <c r="E16" s="18">
        <v>8500</v>
      </c>
      <c r="F16" s="18">
        <v>8500</v>
      </c>
      <c r="G16" s="18">
        <v>0</v>
      </c>
      <c r="H16" s="20">
        <v>1</v>
      </c>
      <c r="I16" s="20">
        <v>0</v>
      </c>
      <c r="J16" s="20">
        <v>0</v>
      </c>
      <c r="K16" s="33" t="s">
        <v>44</v>
      </c>
      <c r="L16" s="35">
        <f t="shared" si="0"/>
        <v>0</v>
      </c>
      <c r="M16" s="34">
        <f t="shared" si="1"/>
        <v>0</v>
      </c>
      <c r="N16" s="34">
        <f t="shared" si="2"/>
        <v>0</v>
      </c>
      <c r="O16" s="34" t="e">
        <f t="shared" si="3"/>
        <v>#DIV/0!</v>
      </c>
    </row>
    <row r="17" spans="1:15" ht="22.5" x14ac:dyDescent="0.2">
      <c r="A17" s="33" t="s">
        <v>81</v>
      </c>
      <c r="B17" s="34" t="s">
        <v>82</v>
      </c>
      <c r="C17" s="34" t="s">
        <v>83</v>
      </c>
      <c r="D17" s="33">
        <v>8307</v>
      </c>
      <c r="E17" s="18">
        <v>4000</v>
      </c>
      <c r="F17" s="18">
        <v>0</v>
      </c>
      <c r="G17" s="18">
        <v>0</v>
      </c>
      <c r="H17" s="20">
        <v>1</v>
      </c>
      <c r="I17" s="20">
        <v>-1</v>
      </c>
      <c r="J17" s="20">
        <v>1</v>
      </c>
      <c r="K17" s="33" t="s">
        <v>44</v>
      </c>
      <c r="L17" s="35">
        <f t="shared" si="0"/>
        <v>0</v>
      </c>
      <c r="M17" s="34" t="e">
        <f t="shared" si="1"/>
        <v>#DIV/0!</v>
      </c>
      <c r="N17" s="34">
        <f t="shared" si="2"/>
        <v>1</v>
      </c>
      <c r="O17" s="34">
        <f t="shared" si="3"/>
        <v>-1</v>
      </c>
    </row>
    <row r="18" spans="1:15" ht="33.75" x14ac:dyDescent="0.2">
      <c r="A18" s="33" t="s">
        <v>84</v>
      </c>
      <c r="B18" s="34" t="s">
        <v>85</v>
      </c>
      <c r="C18" s="34" t="s">
        <v>86</v>
      </c>
      <c r="D18" s="33">
        <v>8307</v>
      </c>
      <c r="E18" s="18">
        <v>7500</v>
      </c>
      <c r="F18" s="18">
        <v>7500</v>
      </c>
      <c r="G18" s="18">
        <v>0</v>
      </c>
      <c r="H18" s="20">
        <v>2</v>
      </c>
      <c r="I18" s="20">
        <v>0</v>
      </c>
      <c r="J18" s="20">
        <v>0</v>
      </c>
      <c r="K18" s="33" t="s">
        <v>44</v>
      </c>
      <c r="L18" s="35">
        <f t="shared" si="0"/>
        <v>0</v>
      </c>
      <c r="M18" s="34">
        <f t="shared" si="1"/>
        <v>0</v>
      </c>
      <c r="N18" s="34">
        <f t="shared" si="2"/>
        <v>0</v>
      </c>
      <c r="O18" s="34" t="e">
        <f t="shared" si="3"/>
        <v>#DIV/0!</v>
      </c>
    </row>
    <row r="19" spans="1:15" ht="22.5" x14ac:dyDescent="0.2">
      <c r="A19" s="33" t="s">
        <v>87</v>
      </c>
      <c r="B19" s="34" t="s">
        <v>88</v>
      </c>
      <c r="C19" s="34" t="s">
        <v>89</v>
      </c>
      <c r="D19" s="33">
        <v>8307</v>
      </c>
      <c r="E19" s="18">
        <v>35000</v>
      </c>
      <c r="F19" s="18">
        <v>35000</v>
      </c>
      <c r="G19" s="18">
        <v>0</v>
      </c>
      <c r="H19" s="20">
        <v>1</v>
      </c>
      <c r="I19" s="20">
        <v>0</v>
      </c>
      <c r="J19" s="20">
        <v>0</v>
      </c>
      <c r="K19" s="33" t="s">
        <v>44</v>
      </c>
      <c r="L19" s="35">
        <f t="shared" si="0"/>
        <v>0</v>
      </c>
      <c r="M19" s="34">
        <f t="shared" si="1"/>
        <v>0</v>
      </c>
      <c r="N19" s="34">
        <f t="shared" si="2"/>
        <v>0</v>
      </c>
      <c r="O19" s="34" t="e">
        <f t="shared" si="3"/>
        <v>#DIV/0!</v>
      </c>
    </row>
    <row r="20" spans="1:15" ht="22.5" x14ac:dyDescent="0.2">
      <c r="A20" s="33" t="s">
        <v>90</v>
      </c>
      <c r="B20" s="34" t="s">
        <v>91</v>
      </c>
      <c r="C20" s="34" t="s">
        <v>92</v>
      </c>
      <c r="D20" s="33">
        <v>8307</v>
      </c>
      <c r="E20" s="18">
        <v>7000</v>
      </c>
      <c r="F20" s="18">
        <v>7000</v>
      </c>
      <c r="G20" s="18">
        <v>0</v>
      </c>
      <c r="H20" s="20">
        <v>1</v>
      </c>
      <c r="I20" s="20">
        <v>0</v>
      </c>
      <c r="J20" s="20">
        <v>1</v>
      </c>
      <c r="K20" s="33" t="s">
        <v>44</v>
      </c>
      <c r="L20" s="35">
        <f t="shared" si="0"/>
        <v>0</v>
      </c>
      <c r="M20" s="34">
        <f t="shared" si="1"/>
        <v>0</v>
      </c>
      <c r="N20" s="34">
        <f t="shared" si="2"/>
        <v>1</v>
      </c>
      <c r="O20" s="34" t="e">
        <f t="shared" si="3"/>
        <v>#DIV/0!</v>
      </c>
    </row>
    <row r="21" spans="1:15" ht="22.5" x14ac:dyDescent="0.2">
      <c r="A21" s="33" t="s">
        <v>93</v>
      </c>
      <c r="B21" s="34" t="s">
        <v>94</v>
      </c>
      <c r="C21" s="34" t="s">
        <v>95</v>
      </c>
      <c r="D21" s="33">
        <v>8307</v>
      </c>
      <c r="E21" s="18">
        <v>12000</v>
      </c>
      <c r="F21" s="18">
        <v>12000</v>
      </c>
      <c r="G21" s="18">
        <v>0</v>
      </c>
      <c r="H21" s="20">
        <v>1</v>
      </c>
      <c r="I21" s="20">
        <v>0</v>
      </c>
      <c r="J21" s="20">
        <v>0</v>
      </c>
      <c r="K21" s="33" t="s">
        <v>44</v>
      </c>
      <c r="L21" s="35">
        <f t="shared" si="0"/>
        <v>0</v>
      </c>
      <c r="M21" s="34">
        <f t="shared" si="1"/>
        <v>0</v>
      </c>
      <c r="N21" s="34">
        <f t="shared" si="2"/>
        <v>0</v>
      </c>
      <c r="O21" s="34" t="e">
        <f t="shared" si="3"/>
        <v>#DIV/0!</v>
      </c>
    </row>
    <row r="22" spans="1:15" ht="22.5" x14ac:dyDescent="0.2">
      <c r="A22" s="33" t="s">
        <v>96</v>
      </c>
      <c r="B22" s="34" t="s">
        <v>97</v>
      </c>
      <c r="C22" s="34" t="s">
        <v>98</v>
      </c>
      <c r="D22" s="33">
        <v>8308</v>
      </c>
      <c r="E22" s="18">
        <v>20000</v>
      </c>
      <c r="F22" s="18">
        <v>20000</v>
      </c>
      <c r="G22" s="18">
        <v>0</v>
      </c>
      <c r="H22" s="20">
        <v>3</v>
      </c>
      <c r="I22" s="20">
        <v>0</v>
      </c>
      <c r="J22" s="20">
        <v>0</v>
      </c>
      <c r="K22" s="33" t="s">
        <v>44</v>
      </c>
      <c r="L22" s="35">
        <f t="shared" si="0"/>
        <v>0</v>
      </c>
      <c r="M22" s="34">
        <f t="shared" si="1"/>
        <v>0</v>
      </c>
      <c r="N22" s="34">
        <f t="shared" si="2"/>
        <v>0</v>
      </c>
      <c r="O22" s="34" t="e">
        <f t="shared" si="3"/>
        <v>#DIV/0!</v>
      </c>
    </row>
    <row r="23" spans="1:15" ht="33.75" x14ac:dyDescent="0.2">
      <c r="A23" s="33" t="s">
        <v>99</v>
      </c>
      <c r="B23" s="34" t="s">
        <v>100</v>
      </c>
      <c r="C23" s="34" t="s">
        <v>101</v>
      </c>
      <c r="D23" s="33">
        <v>8308</v>
      </c>
      <c r="E23" s="18">
        <v>48000</v>
      </c>
      <c r="F23" s="18">
        <v>49500</v>
      </c>
      <c r="G23" s="18">
        <v>48590.91</v>
      </c>
      <c r="H23" s="20">
        <v>2</v>
      </c>
      <c r="I23" s="20">
        <v>0</v>
      </c>
      <c r="J23" s="20">
        <v>1</v>
      </c>
      <c r="K23" s="33" t="s">
        <v>44</v>
      </c>
      <c r="L23" s="35">
        <f t="shared" si="0"/>
        <v>1.012310625</v>
      </c>
      <c r="M23" s="34">
        <f t="shared" si="1"/>
        <v>0.98163454545454554</v>
      </c>
      <c r="N23" s="34">
        <f t="shared" si="2"/>
        <v>0.5</v>
      </c>
      <c r="O23" s="34" t="e">
        <f t="shared" si="3"/>
        <v>#DIV/0!</v>
      </c>
    </row>
    <row r="24" spans="1:15" ht="45" x14ac:dyDescent="0.2">
      <c r="A24" s="33" t="s">
        <v>102</v>
      </c>
      <c r="B24" s="34" t="s">
        <v>103</v>
      </c>
      <c r="C24" s="34" t="s">
        <v>104</v>
      </c>
      <c r="D24" s="33">
        <v>8308</v>
      </c>
      <c r="E24" s="18">
        <v>43500</v>
      </c>
      <c r="F24" s="18">
        <v>43500</v>
      </c>
      <c r="G24" s="18">
        <v>0</v>
      </c>
      <c r="H24" s="20">
        <v>1</v>
      </c>
      <c r="I24" s="20">
        <v>0</v>
      </c>
      <c r="J24" s="20">
        <v>1</v>
      </c>
      <c r="K24" s="33" t="s">
        <v>44</v>
      </c>
      <c r="L24" s="35">
        <f t="shared" si="0"/>
        <v>0</v>
      </c>
      <c r="M24" s="34">
        <f t="shared" si="1"/>
        <v>0</v>
      </c>
      <c r="N24" s="34">
        <f t="shared" si="2"/>
        <v>1</v>
      </c>
      <c r="O24" s="34" t="e">
        <f t="shared" si="3"/>
        <v>#DIV/0!</v>
      </c>
    </row>
    <row r="25" spans="1:15" ht="22.5" x14ac:dyDescent="0.2">
      <c r="A25" s="33" t="s">
        <v>105</v>
      </c>
      <c r="B25" s="34" t="s">
        <v>106</v>
      </c>
      <c r="C25" s="34" t="s">
        <v>107</v>
      </c>
      <c r="D25" s="33">
        <v>8308</v>
      </c>
      <c r="E25" s="18">
        <v>500000</v>
      </c>
      <c r="F25" s="18">
        <v>911672.42</v>
      </c>
      <c r="G25" s="18">
        <v>856377.58</v>
      </c>
      <c r="H25" s="20">
        <v>3</v>
      </c>
      <c r="I25" s="20">
        <v>2</v>
      </c>
      <c r="J25" s="20">
        <v>2</v>
      </c>
      <c r="K25" s="33" t="s">
        <v>44</v>
      </c>
      <c r="L25" s="35">
        <f t="shared" si="0"/>
        <v>1.7127551599999999</v>
      </c>
      <c r="M25" s="34">
        <f t="shared" si="1"/>
        <v>0.939347907442456</v>
      </c>
      <c r="N25" s="34">
        <f t="shared" si="2"/>
        <v>0.66666666666666663</v>
      </c>
      <c r="O25" s="34">
        <f t="shared" si="3"/>
        <v>1</v>
      </c>
    </row>
    <row r="26" spans="1:15" x14ac:dyDescent="0.2">
      <c r="A26" s="33" t="s">
        <v>108</v>
      </c>
      <c r="B26" s="34" t="s">
        <v>109</v>
      </c>
      <c r="C26" s="34" t="s">
        <v>110</v>
      </c>
      <c r="D26" s="33">
        <v>8308</v>
      </c>
      <c r="E26" s="18">
        <v>115000</v>
      </c>
      <c r="F26" s="18">
        <v>0</v>
      </c>
      <c r="G26" s="18">
        <v>0</v>
      </c>
      <c r="H26" s="20">
        <v>6</v>
      </c>
      <c r="I26" s="20">
        <v>0</v>
      </c>
      <c r="J26" s="20">
        <v>0</v>
      </c>
      <c r="K26" s="33" t="s">
        <v>44</v>
      </c>
      <c r="L26" s="35">
        <f t="shared" si="0"/>
        <v>0</v>
      </c>
      <c r="M26" s="34" t="e">
        <f t="shared" si="1"/>
        <v>#DIV/0!</v>
      </c>
      <c r="N26" s="34">
        <f t="shared" si="2"/>
        <v>0</v>
      </c>
      <c r="O26" s="34" t="e">
        <f t="shared" si="3"/>
        <v>#DIV/0!</v>
      </c>
    </row>
    <row r="27" spans="1:15" ht="107.45" customHeight="1" x14ac:dyDescent="0.2">
      <c r="A27" s="33" t="s">
        <v>111</v>
      </c>
      <c r="B27" s="34" t="s">
        <v>112</v>
      </c>
      <c r="C27" s="34" t="s">
        <v>113</v>
      </c>
      <c r="D27" s="33">
        <v>8310</v>
      </c>
      <c r="E27" s="18">
        <v>359477.04</v>
      </c>
      <c r="F27" s="18">
        <v>455836.21</v>
      </c>
      <c r="G27" s="18">
        <v>0</v>
      </c>
      <c r="H27" s="20">
        <v>1</v>
      </c>
      <c r="I27" s="20">
        <v>1</v>
      </c>
      <c r="J27" s="20">
        <v>0</v>
      </c>
      <c r="K27" s="33" t="s">
        <v>44</v>
      </c>
      <c r="L27" s="35">
        <f t="shared" si="0"/>
        <v>0</v>
      </c>
      <c r="M27" s="34">
        <f t="shared" si="1"/>
        <v>0</v>
      </c>
      <c r="N27" s="34">
        <f t="shared" si="2"/>
        <v>0</v>
      </c>
      <c r="O27" s="34">
        <f t="shared" si="3"/>
        <v>0</v>
      </c>
    </row>
    <row r="28" spans="1:15" ht="106.15" customHeight="1" x14ac:dyDescent="0.2">
      <c r="A28" s="33" t="s">
        <v>114</v>
      </c>
      <c r="B28" s="36" t="s">
        <v>112</v>
      </c>
      <c r="C28" s="34" t="s">
        <v>113</v>
      </c>
      <c r="D28" s="33">
        <v>8310</v>
      </c>
      <c r="E28" s="18">
        <v>359477.04</v>
      </c>
      <c r="F28" s="18">
        <v>455836.21</v>
      </c>
      <c r="G28" s="18">
        <v>0</v>
      </c>
      <c r="H28" s="20">
        <v>3</v>
      </c>
      <c r="I28" s="20">
        <v>1</v>
      </c>
      <c r="J28" s="20">
        <v>0</v>
      </c>
      <c r="K28" s="33" t="s">
        <v>44</v>
      </c>
      <c r="L28" s="35">
        <f t="shared" si="0"/>
        <v>0</v>
      </c>
      <c r="M28" s="34">
        <f t="shared" si="1"/>
        <v>0</v>
      </c>
      <c r="N28" s="34">
        <f t="shared" si="2"/>
        <v>0</v>
      </c>
      <c r="O28" s="34">
        <f t="shared" si="3"/>
        <v>0</v>
      </c>
    </row>
    <row r="29" spans="1:15" ht="61.15" customHeight="1" x14ac:dyDescent="0.2">
      <c r="A29" s="33" t="s">
        <v>115</v>
      </c>
      <c r="B29" s="36" t="s">
        <v>116</v>
      </c>
      <c r="C29" s="34" t="s">
        <v>117</v>
      </c>
      <c r="D29" s="33">
        <v>8310</v>
      </c>
      <c r="E29" s="18">
        <v>6196.8113999999996</v>
      </c>
      <c r="F29" s="18">
        <v>6196.8113999999996</v>
      </c>
      <c r="G29" s="18">
        <v>0</v>
      </c>
      <c r="H29" s="20">
        <v>10</v>
      </c>
      <c r="I29" s="20">
        <v>0</v>
      </c>
      <c r="J29" s="20">
        <v>1</v>
      </c>
      <c r="K29" s="33" t="s">
        <v>44</v>
      </c>
      <c r="L29" s="35">
        <f t="shared" si="0"/>
        <v>0</v>
      </c>
      <c r="M29" s="34">
        <f t="shared" si="1"/>
        <v>0</v>
      </c>
      <c r="N29" s="34">
        <f t="shared" si="2"/>
        <v>0.1</v>
      </c>
      <c r="O29" s="34" t="e">
        <f t="shared" si="3"/>
        <v>#DIV/0!</v>
      </c>
    </row>
    <row r="30" spans="1:15" ht="126.6" customHeight="1" x14ac:dyDescent="0.2">
      <c r="A30" s="33" t="s">
        <v>118</v>
      </c>
      <c r="B30" s="36" t="s">
        <v>119</v>
      </c>
      <c r="C30" s="34" t="s">
        <v>120</v>
      </c>
      <c r="D30" s="33">
        <v>8310</v>
      </c>
      <c r="E30" s="18">
        <v>90000</v>
      </c>
      <c r="F30" s="18">
        <v>90000</v>
      </c>
      <c r="G30" s="18">
        <v>0</v>
      </c>
      <c r="H30" s="20">
        <v>1</v>
      </c>
      <c r="I30" s="20">
        <v>0</v>
      </c>
      <c r="J30" s="20">
        <v>1</v>
      </c>
      <c r="K30" s="33" t="s">
        <v>44</v>
      </c>
      <c r="L30" s="35">
        <f t="shared" si="0"/>
        <v>0</v>
      </c>
      <c r="M30" s="34">
        <f t="shared" si="1"/>
        <v>0</v>
      </c>
      <c r="N30" s="34">
        <f t="shared" si="2"/>
        <v>1</v>
      </c>
      <c r="O30" s="34" t="e">
        <f t="shared" si="3"/>
        <v>#DIV/0!</v>
      </c>
    </row>
    <row r="31" spans="1:15" ht="101.25" x14ac:dyDescent="0.2">
      <c r="A31" s="33" t="s">
        <v>121</v>
      </c>
      <c r="B31" s="34" t="s">
        <v>122</v>
      </c>
      <c r="C31" s="34" t="s">
        <v>123</v>
      </c>
      <c r="D31" s="33">
        <v>8310</v>
      </c>
      <c r="E31" s="18">
        <v>6865.7550000000001</v>
      </c>
      <c r="F31" s="18">
        <v>6865.7550000000001</v>
      </c>
      <c r="G31" s="18">
        <v>0</v>
      </c>
      <c r="H31" s="20">
        <v>1</v>
      </c>
      <c r="I31" s="20">
        <v>0</v>
      </c>
      <c r="J31" s="20">
        <v>0</v>
      </c>
      <c r="K31" s="33" t="s">
        <v>44</v>
      </c>
      <c r="L31" s="35">
        <f t="shared" si="0"/>
        <v>0</v>
      </c>
      <c r="M31" s="34">
        <f t="shared" si="1"/>
        <v>0</v>
      </c>
      <c r="N31" s="34">
        <f t="shared" si="2"/>
        <v>0</v>
      </c>
      <c r="O31" s="34" t="e">
        <f t="shared" si="3"/>
        <v>#DIV/0!</v>
      </c>
    </row>
    <row r="32" spans="1:15" ht="106.9" customHeight="1" x14ac:dyDescent="0.2">
      <c r="A32" s="33" t="s">
        <v>124</v>
      </c>
      <c r="B32" s="34" t="s">
        <v>125</v>
      </c>
      <c r="C32" s="34" t="s">
        <v>126</v>
      </c>
      <c r="D32" s="33">
        <v>8310</v>
      </c>
      <c r="E32" s="18">
        <v>7943.9724000000006</v>
      </c>
      <c r="F32" s="18">
        <v>7943.9724000000006</v>
      </c>
      <c r="G32" s="18">
        <v>0</v>
      </c>
      <c r="H32" s="20">
        <v>1</v>
      </c>
      <c r="I32" s="20">
        <v>0</v>
      </c>
      <c r="J32" s="20">
        <v>0</v>
      </c>
      <c r="K32" s="33" t="s">
        <v>44</v>
      </c>
      <c r="L32" s="35">
        <f t="shared" si="0"/>
        <v>0</v>
      </c>
      <c r="M32" s="34">
        <f t="shared" si="1"/>
        <v>0</v>
      </c>
      <c r="N32" s="34">
        <f t="shared" si="2"/>
        <v>0</v>
      </c>
      <c r="O32" s="34" t="e">
        <f t="shared" si="3"/>
        <v>#DIV/0!</v>
      </c>
    </row>
    <row r="33" spans="1:15" ht="55.15" customHeight="1" x14ac:dyDescent="0.2">
      <c r="A33" s="33" t="s">
        <v>127</v>
      </c>
      <c r="B33" s="34" t="s">
        <v>128</v>
      </c>
      <c r="C33" s="34" t="s">
        <v>129</v>
      </c>
      <c r="D33" s="33">
        <v>8310</v>
      </c>
      <c r="E33" s="18">
        <v>6410.5313999999998</v>
      </c>
      <c r="F33" s="18">
        <v>6410.5313999999998</v>
      </c>
      <c r="G33" s="18">
        <v>0</v>
      </c>
      <c r="H33" s="20">
        <v>1</v>
      </c>
      <c r="I33" s="20">
        <v>0</v>
      </c>
      <c r="J33" s="20">
        <v>0</v>
      </c>
      <c r="K33" s="33" t="s">
        <v>44</v>
      </c>
      <c r="L33" s="35">
        <f t="shared" si="0"/>
        <v>0</v>
      </c>
      <c r="M33" s="34">
        <f t="shared" si="1"/>
        <v>0</v>
      </c>
      <c r="N33" s="34">
        <f t="shared" si="2"/>
        <v>0</v>
      </c>
      <c r="O33" s="34" t="e">
        <f t="shared" si="3"/>
        <v>#DIV/0!</v>
      </c>
    </row>
    <row r="34" spans="1:15" ht="67.900000000000006" customHeight="1" x14ac:dyDescent="0.2">
      <c r="A34" s="33" t="s">
        <v>130</v>
      </c>
      <c r="B34" s="34" t="s">
        <v>128</v>
      </c>
      <c r="C34" s="34" t="s">
        <v>129</v>
      </c>
      <c r="D34" s="33">
        <v>8310</v>
      </c>
      <c r="E34" s="18">
        <v>6410.5313999999998</v>
      </c>
      <c r="F34" s="18">
        <v>6410.5313999999998</v>
      </c>
      <c r="G34" s="18">
        <v>0</v>
      </c>
      <c r="H34" s="20">
        <v>6</v>
      </c>
      <c r="I34" s="20">
        <v>0</v>
      </c>
      <c r="J34" s="20">
        <v>0</v>
      </c>
      <c r="K34" s="33" t="s">
        <v>44</v>
      </c>
      <c r="L34" s="35">
        <f t="shared" si="0"/>
        <v>0</v>
      </c>
      <c r="M34" s="34">
        <f t="shared" si="1"/>
        <v>0</v>
      </c>
      <c r="N34" s="34">
        <f t="shared" si="2"/>
        <v>0</v>
      </c>
      <c r="O34" s="34" t="e">
        <f t="shared" si="3"/>
        <v>#DIV/0!</v>
      </c>
    </row>
    <row r="35" spans="1:15" ht="76.150000000000006" customHeight="1" x14ac:dyDescent="0.2">
      <c r="A35" s="33" t="s">
        <v>131</v>
      </c>
      <c r="B35" s="34" t="s">
        <v>132</v>
      </c>
      <c r="C35" s="34" t="s">
        <v>133</v>
      </c>
      <c r="D35" s="33">
        <v>8310</v>
      </c>
      <c r="E35" s="18">
        <v>4524.4524000000001</v>
      </c>
      <c r="F35" s="18">
        <v>4524.4524000000001</v>
      </c>
      <c r="G35" s="18">
        <v>0</v>
      </c>
      <c r="H35" s="20">
        <v>1</v>
      </c>
      <c r="I35" s="20">
        <v>0</v>
      </c>
      <c r="J35" s="20">
        <v>0</v>
      </c>
      <c r="K35" s="33" t="s">
        <v>44</v>
      </c>
      <c r="L35" s="35">
        <f t="shared" si="0"/>
        <v>0</v>
      </c>
      <c r="M35" s="34">
        <f t="shared" si="1"/>
        <v>0</v>
      </c>
      <c r="N35" s="34">
        <f t="shared" si="2"/>
        <v>0</v>
      </c>
      <c r="O35" s="34" t="e">
        <f t="shared" si="3"/>
        <v>#DIV/0!</v>
      </c>
    </row>
    <row r="36" spans="1:15" ht="50.45" customHeight="1" x14ac:dyDescent="0.2">
      <c r="A36" s="33" t="s">
        <v>134</v>
      </c>
      <c r="B36" s="34" t="s">
        <v>135</v>
      </c>
      <c r="C36" s="34" t="s">
        <v>133</v>
      </c>
      <c r="D36" s="33">
        <v>8310</v>
      </c>
      <c r="E36" s="18">
        <v>3597.9762000000001</v>
      </c>
      <c r="F36" s="18">
        <v>3597.9762000000001</v>
      </c>
      <c r="G36" s="18">
        <v>0</v>
      </c>
      <c r="H36" s="20">
        <v>1</v>
      </c>
      <c r="I36" s="20">
        <v>0</v>
      </c>
      <c r="J36" s="20">
        <v>0</v>
      </c>
      <c r="K36" s="33" t="s">
        <v>44</v>
      </c>
      <c r="L36" s="35">
        <f t="shared" si="0"/>
        <v>0</v>
      </c>
      <c r="M36" s="34">
        <f t="shared" si="1"/>
        <v>0</v>
      </c>
      <c r="N36" s="34">
        <f t="shared" si="2"/>
        <v>0</v>
      </c>
      <c r="O36" s="34" t="e">
        <f t="shared" si="3"/>
        <v>#DIV/0!</v>
      </c>
    </row>
    <row r="37" spans="1:15" ht="61.9" customHeight="1" x14ac:dyDescent="0.2">
      <c r="A37" s="33" t="s">
        <v>136</v>
      </c>
      <c r="B37" s="34" t="s">
        <v>137</v>
      </c>
      <c r="C37" s="34" t="s">
        <v>138</v>
      </c>
      <c r="D37" s="33">
        <v>8310</v>
      </c>
      <c r="E37" s="18">
        <v>1067.5314000000001</v>
      </c>
      <c r="F37" s="18">
        <v>1067.5314000000001</v>
      </c>
      <c r="G37" s="18">
        <v>0</v>
      </c>
      <c r="H37" s="20">
        <v>1</v>
      </c>
      <c r="I37" s="20">
        <v>0</v>
      </c>
      <c r="J37" s="20">
        <v>0</v>
      </c>
      <c r="K37" s="33" t="s">
        <v>44</v>
      </c>
      <c r="L37" s="35">
        <f t="shared" si="0"/>
        <v>0</v>
      </c>
      <c r="M37" s="34">
        <f t="shared" si="1"/>
        <v>0</v>
      </c>
      <c r="N37" s="34">
        <f t="shared" si="2"/>
        <v>0</v>
      </c>
      <c r="O37" s="34" t="e">
        <f t="shared" si="3"/>
        <v>#DIV/0!</v>
      </c>
    </row>
    <row r="38" spans="1:15" ht="66" customHeight="1" x14ac:dyDescent="0.2">
      <c r="A38" s="33" t="s">
        <v>139</v>
      </c>
      <c r="B38" s="34" t="s">
        <v>140</v>
      </c>
      <c r="C38" s="34" t="s">
        <v>141</v>
      </c>
      <c r="D38" s="33">
        <v>8311</v>
      </c>
      <c r="E38" s="18">
        <v>1700000</v>
      </c>
      <c r="F38" s="18">
        <v>0</v>
      </c>
      <c r="G38" s="18">
        <v>0</v>
      </c>
      <c r="H38" s="20">
        <v>1</v>
      </c>
      <c r="I38" s="20">
        <v>-1</v>
      </c>
      <c r="J38" s="20">
        <v>0</v>
      </c>
      <c r="K38" s="33" t="s">
        <v>44</v>
      </c>
      <c r="L38" s="35">
        <f t="shared" si="0"/>
        <v>0</v>
      </c>
      <c r="M38" s="34" t="e">
        <f t="shared" si="1"/>
        <v>#DIV/0!</v>
      </c>
      <c r="N38" s="34">
        <f t="shared" si="2"/>
        <v>0</v>
      </c>
      <c r="O38" s="34">
        <f t="shared" si="3"/>
        <v>0</v>
      </c>
    </row>
    <row r="39" spans="1:15" ht="76.150000000000006" customHeight="1" x14ac:dyDescent="0.2">
      <c r="A39" s="33" t="s">
        <v>142</v>
      </c>
      <c r="B39" s="34" t="s">
        <v>143</v>
      </c>
      <c r="C39" s="34" t="s">
        <v>144</v>
      </c>
      <c r="D39" s="33">
        <v>8311</v>
      </c>
      <c r="E39" s="18">
        <v>35000</v>
      </c>
      <c r="F39" s="18">
        <v>35000</v>
      </c>
      <c r="G39" s="18">
        <v>0</v>
      </c>
      <c r="H39" s="20">
        <v>1</v>
      </c>
      <c r="I39" s="20">
        <v>0</v>
      </c>
      <c r="J39" s="20">
        <v>0</v>
      </c>
      <c r="K39" s="33" t="s">
        <v>44</v>
      </c>
      <c r="L39" s="35">
        <f t="shared" si="0"/>
        <v>0</v>
      </c>
      <c r="M39" s="34">
        <f t="shared" si="1"/>
        <v>0</v>
      </c>
      <c r="N39" s="34">
        <f t="shared" si="2"/>
        <v>0</v>
      </c>
      <c r="O39" s="34" t="e">
        <f t="shared" si="3"/>
        <v>#DIV/0!</v>
      </c>
    </row>
    <row r="40" spans="1:15" ht="85.9" customHeight="1" x14ac:dyDescent="0.2">
      <c r="A40" s="33" t="s">
        <v>145</v>
      </c>
      <c r="B40" s="34" t="s">
        <v>146</v>
      </c>
      <c r="C40" s="34" t="s">
        <v>147</v>
      </c>
      <c r="D40" s="33">
        <v>8312</v>
      </c>
      <c r="E40" s="18">
        <v>1700000</v>
      </c>
      <c r="F40" s="18">
        <v>3700000</v>
      </c>
      <c r="G40" s="18">
        <v>2931664.9</v>
      </c>
      <c r="H40" s="20">
        <v>1</v>
      </c>
      <c r="I40" s="20">
        <v>2</v>
      </c>
      <c r="J40" s="20">
        <v>2</v>
      </c>
      <c r="K40" s="33" t="s">
        <v>44</v>
      </c>
      <c r="L40" s="35">
        <f t="shared" si="0"/>
        <v>1.7245087647058823</v>
      </c>
      <c r="M40" s="34">
        <f t="shared" si="1"/>
        <v>0.7923418648648648</v>
      </c>
      <c r="N40" s="34">
        <f t="shared" si="2"/>
        <v>2</v>
      </c>
      <c r="O40" s="34">
        <f t="shared" si="3"/>
        <v>1</v>
      </c>
    </row>
    <row r="41" spans="1:15" ht="39" customHeight="1" x14ac:dyDescent="0.2">
      <c r="A41" s="33" t="s">
        <v>148</v>
      </c>
      <c r="B41" s="34" t="s">
        <v>149</v>
      </c>
      <c r="C41" s="34" t="s">
        <v>150</v>
      </c>
      <c r="D41" s="33">
        <v>8313</v>
      </c>
      <c r="E41" s="18">
        <v>60000</v>
      </c>
      <c r="F41" s="18">
        <v>60000</v>
      </c>
      <c r="G41" s="18">
        <v>0</v>
      </c>
      <c r="H41" s="20">
        <v>1</v>
      </c>
      <c r="I41" s="20">
        <v>0</v>
      </c>
      <c r="J41" s="20">
        <v>0</v>
      </c>
      <c r="K41" s="33" t="s">
        <v>44</v>
      </c>
      <c r="L41" s="35">
        <f t="shared" si="0"/>
        <v>0</v>
      </c>
      <c r="M41" s="34">
        <f t="shared" si="1"/>
        <v>0</v>
      </c>
      <c r="N41" s="34">
        <f t="shared" si="2"/>
        <v>0</v>
      </c>
      <c r="O41" s="34" t="e">
        <f t="shared" si="3"/>
        <v>#DIV/0!</v>
      </c>
    </row>
    <row r="42" spans="1:15" ht="34.9" customHeight="1" x14ac:dyDescent="0.2">
      <c r="A42" s="33" t="s">
        <v>151</v>
      </c>
      <c r="B42" s="34" t="s">
        <v>152</v>
      </c>
      <c r="C42" s="34" t="s">
        <v>153</v>
      </c>
      <c r="D42" s="33">
        <v>8313</v>
      </c>
      <c r="E42" s="18">
        <v>60000</v>
      </c>
      <c r="F42" s="18">
        <v>60000</v>
      </c>
      <c r="G42" s="18">
        <v>0</v>
      </c>
      <c r="H42" s="20">
        <v>1</v>
      </c>
      <c r="I42" s="20">
        <v>0</v>
      </c>
      <c r="J42" s="20">
        <v>0</v>
      </c>
      <c r="K42" s="33" t="s">
        <v>44</v>
      </c>
      <c r="L42" s="35">
        <f t="shared" si="0"/>
        <v>0</v>
      </c>
      <c r="M42" s="34">
        <f t="shared" si="1"/>
        <v>0</v>
      </c>
      <c r="N42" s="34">
        <f t="shared" si="2"/>
        <v>0</v>
      </c>
      <c r="O42" s="34" t="e">
        <f t="shared" si="3"/>
        <v>#DIV/0!</v>
      </c>
    </row>
    <row r="43" spans="1:15" ht="49.9" customHeight="1" x14ac:dyDescent="0.2">
      <c r="A43" s="33" t="s">
        <v>154</v>
      </c>
      <c r="B43" s="34" t="s">
        <v>155</v>
      </c>
      <c r="C43" s="34" t="s">
        <v>156</v>
      </c>
      <c r="D43" s="33">
        <v>8313</v>
      </c>
      <c r="E43" s="18">
        <v>60000</v>
      </c>
      <c r="F43" s="18">
        <v>60000</v>
      </c>
      <c r="G43" s="18">
        <v>42715.96</v>
      </c>
      <c r="H43" s="20">
        <v>1</v>
      </c>
      <c r="I43" s="20">
        <v>0</v>
      </c>
      <c r="J43" s="20">
        <v>0</v>
      </c>
      <c r="K43" s="33" t="s">
        <v>44</v>
      </c>
      <c r="L43" s="35">
        <f t="shared" si="0"/>
        <v>0.71193266666666666</v>
      </c>
      <c r="M43" s="34">
        <f t="shared" si="1"/>
        <v>0.71193266666666666</v>
      </c>
      <c r="N43" s="34">
        <f t="shared" si="2"/>
        <v>0</v>
      </c>
      <c r="O43" s="34" t="e">
        <f t="shared" si="3"/>
        <v>#DIV/0!</v>
      </c>
    </row>
    <row r="44" spans="1:15" ht="30.6" customHeight="1" x14ac:dyDescent="0.2">
      <c r="A44" s="33" t="s">
        <v>157</v>
      </c>
      <c r="B44" s="34" t="s">
        <v>158</v>
      </c>
      <c r="C44" s="34" t="s">
        <v>159</v>
      </c>
      <c r="D44" s="33">
        <v>8313</v>
      </c>
      <c r="E44" s="18">
        <v>15000</v>
      </c>
      <c r="F44" s="18">
        <v>15000</v>
      </c>
      <c r="G44" s="18">
        <v>0</v>
      </c>
      <c r="H44" s="20">
        <v>1</v>
      </c>
      <c r="I44" s="20">
        <v>0</v>
      </c>
      <c r="J44" s="20">
        <v>0</v>
      </c>
      <c r="K44" s="33" t="s">
        <v>44</v>
      </c>
      <c r="L44" s="35">
        <f t="shared" si="0"/>
        <v>0</v>
      </c>
      <c r="M44" s="34">
        <f t="shared" si="1"/>
        <v>0</v>
      </c>
      <c r="N44" s="34">
        <f t="shared" si="2"/>
        <v>0</v>
      </c>
      <c r="O44" s="34" t="e">
        <f t="shared" si="3"/>
        <v>#DIV/0!</v>
      </c>
    </row>
    <row r="45" spans="1:15" ht="40.15" customHeight="1" x14ac:dyDescent="0.2">
      <c r="A45" s="33" t="s">
        <v>160</v>
      </c>
      <c r="B45" s="34" t="s">
        <v>161</v>
      </c>
      <c r="C45" s="34" t="s">
        <v>162</v>
      </c>
      <c r="D45" s="33">
        <v>8313</v>
      </c>
      <c r="E45" s="18">
        <v>15000</v>
      </c>
      <c r="F45" s="18">
        <v>15000</v>
      </c>
      <c r="G45" s="18">
        <v>0</v>
      </c>
      <c r="H45" s="20">
        <v>1</v>
      </c>
      <c r="I45" s="20">
        <v>0</v>
      </c>
      <c r="J45" s="20">
        <v>0</v>
      </c>
      <c r="K45" s="33" t="s">
        <v>44</v>
      </c>
      <c r="L45" s="35">
        <f t="shared" si="0"/>
        <v>0</v>
      </c>
      <c r="M45" s="34">
        <f t="shared" si="1"/>
        <v>0</v>
      </c>
      <c r="N45" s="34">
        <f t="shared" si="2"/>
        <v>0</v>
      </c>
      <c r="O45" s="34" t="e">
        <f t="shared" si="3"/>
        <v>#DIV/0!</v>
      </c>
    </row>
    <row r="46" spans="1:15" ht="30.6" customHeight="1" x14ac:dyDescent="0.2">
      <c r="A46" s="33" t="s">
        <v>163</v>
      </c>
      <c r="B46" s="34" t="s">
        <v>164</v>
      </c>
      <c r="C46" s="34" t="s">
        <v>165</v>
      </c>
      <c r="D46" s="33">
        <v>8313</v>
      </c>
      <c r="E46" s="18">
        <v>90000</v>
      </c>
      <c r="F46" s="18">
        <v>90000</v>
      </c>
      <c r="G46" s="18">
        <v>0</v>
      </c>
      <c r="H46" s="20">
        <v>1</v>
      </c>
      <c r="I46" s="20">
        <v>0</v>
      </c>
      <c r="J46" s="20">
        <v>0</v>
      </c>
      <c r="K46" s="33" t="s">
        <v>44</v>
      </c>
      <c r="L46" s="35">
        <f t="shared" si="0"/>
        <v>0</v>
      </c>
      <c r="M46" s="34">
        <f t="shared" si="1"/>
        <v>0</v>
      </c>
      <c r="N46" s="34">
        <f t="shared" si="2"/>
        <v>0</v>
      </c>
      <c r="O46" s="34" t="e">
        <f t="shared" si="3"/>
        <v>#DIV/0!</v>
      </c>
    </row>
    <row r="47" spans="1:15" ht="88.5" customHeight="1" x14ac:dyDescent="0.2">
      <c r="A47" s="33" t="s">
        <v>166</v>
      </c>
      <c r="B47" s="34" t="s">
        <v>167</v>
      </c>
      <c r="C47" s="34" t="s">
        <v>168</v>
      </c>
      <c r="D47" s="33">
        <v>8313</v>
      </c>
      <c r="E47" s="18">
        <v>11000</v>
      </c>
      <c r="F47" s="18">
        <v>11000</v>
      </c>
      <c r="G47" s="18">
        <v>0</v>
      </c>
      <c r="H47" s="20">
        <v>1</v>
      </c>
      <c r="I47" s="20">
        <v>0</v>
      </c>
      <c r="J47" s="20">
        <v>0</v>
      </c>
      <c r="K47" s="33" t="s">
        <v>44</v>
      </c>
      <c r="L47" s="35">
        <f t="shared" si="0"/>
        <v>0</v>
      </c>
      <c r="M47" s="34">
        <f t="shared" si="1"/>
        <v>0</v>
      </c>
      <c r="N47" s="34">
        <f t="shared" si="2"/>
        <v>0</v>
      </c>
      <c r="O47" s="34" t="e">
        <f t="shared" si="3"/>
        <v>#DIV/0!</v>
      </c>
    </row>
    <row r="48" spans="1:15" ht="88.5" customHeight="1" x14ac:dyDescent="0.2">
      <c r="A48" s="33" t="s">
        <v>169</v>
      </c>
      <c r="B48" s="34" t="s">
        <v>170</v>
      </c>
      <c r="C48" s="34" t="s">
        <v>171</v>
      </c>
      <c r="D48" s="33">
        <v>8313</v>
      </c>
      <c r="E48" s="18">
        <v>9000</v>
      </c>
      <c r="F48" s="18">
        <v>9000</v>
      </c>
      <c r="G48" s="18">
        <v>0</v>
      </c>
      <c r="H48" s="20">
        <v>1</v>
      </c>
      <c r="I48" s="20">
        <v>0</v>
      </c>
      <c r="J48" s="20">
        <v>0</v>
      </c>
      <c r="K48" s="33" t="s">
        <v>44</v>
      </c>
      <c r="L48" s="35">
        <f t="shared" si="0"/>
        <v>0</v>
      </c>
      <c r="M48" s="34">
        <f t="shared" si="1"/>
        <v>0</v>
      </c>
      <c r="N48" s="34">
        <f t="shared" si="2"/>
        <v>0</v>
      </c>
      <c r="O48" s="34" t="e">
        <f t="shared" si="3"/>
        <v>#DIV/0!</v>
      </c>
    </row>
    <row r="49" spans="1:15" ht="88.5" customHeight="1" x14ac:dyDescent="0.2">
      <c r="A49" s="33" t="s">
        <v>172</v>
      </c>
      <c r="B49" s="34" t="s">
        <v>173</v>
      </c>
      <c r="C49" s="34" t="s">
        <v>174</v>
      </c>
      <c r="D49" s="33">
        <v>8313</v>
      </c>
      <c r="E49" s="18">
        <v>80000</v>
      </c>
      <c r="F49" s="18">
        <v>80000</v>
      </c>
      <c r="G49" s="18">
        <v>0</v>
      </c>
      <c r="H49" s="20">
        <v>1</v>
      </c>
      <c r="I49" s="20">
        <v>0</v>
      </c>
      <c r="J49" s="20">
        <v>0</v>
      </c>
      <c r="K49" s="33" t="s">
        <v>44</v>
      </c>
      <c r="L49" s="35">
        <f t="shared" si="0"/>
        <v>0</v>
      </c>
      <c r="M49" s="34">
        <f t="shared" si="1"/>
        <v>0</v>
      </c>
      <c r="N49" s="34">
        <f t="shared" si="2"/>
        <v>0</v>
      </c>
      <c r="O49" s="34" t="e">
        <f t="shared" si="3"/>
        <v>#DIV/0!</v>
      </c>
    </row>
    <row r="50" spans="1:15" ht="88.5" customHeight="1" x14ac:dyDescent="0.2">
      <c r="A50" s="33" t="s">
        <v>175</v>
      </c>
      <c r="B50" s="34" t="s">
        <v>176</v>
      </c>
      <c r="C50" s="34" t="s">
        <v>177</v>
      </c>
      <c r="D50" s="33">
        <v>8313</v>
      </c>
      <c r="E50" s="18">
        <v>500000</v>
      </c>
      <c r="F50" s="18">
        <v>500452.59</v>
      </c>
      <c r="G50" s="18">
        <v>0</v>
      </c>
      <c r="H50" s="20">
        <v>1</v>
      </c>
      <c r="I50" s="20">
        <v>1</v>
      </c>
      <c r="J50" s="20">
        <v>0</v>
      </c>
      <c r="K50" s="33" t="s">
        <v>44</v>
      </c>
      <c r="L50" s="35">
        <f t="shared" si="0"/>
        <v>0</v>
      </c>
      <c r="M50" s="34">
        <f t="shared" si="1"/>
        <v>0</v>
      </c>
      <c r="N50" s="34">
        <f t="shared" si="2"/>
        <v>0</v>
      </c>
      <c r="O50" s="34">
        <f t="shared" si="3"/>
        <v>0</v>
      </c>
    </row>
    <row r="51" spans="1:15" ht="88.5" customHeight="1" x14ac:dyDescent="0.2">
      <c r="A51" s="33" t="s">
        <v>178</v>
      </c>
      <c r="B51" s="34" t="s">
        <v>179</v>
      </c>
      <c r="C51" s="34" t="s">
        <v>180</v>
      </c>
      <c r="D51" s="33">
        <v>8314</v>
      </c>
      <c r="E51" s="18">
        <v>12000</v>
      </c>
      <c r="F51" s="18">
        <v>12000</v>
      </c>
      <c r="G51" s="18">
        <v>0</v>
      </c>
      <c r="H51" s="20">
        <v>1</v>
      </c>
      <c r="I51" s="20">
        <v>0</v>
      </c>
      <c r="J51" s="20">
        <v>0</v>
      </c>
      <c r="K51" s="33" t="s">
        <v>44</v>
      </c>
      <c r="L51" s="35">
        <f t="shared" si="0"/>
        <v>0</v>
      </c>
      <c r="M51" s="34">
        <f t="shared" si="1"/>
        <v>0</v>
      </c>
      <c r="N51" s="34">
        <f t="shared" si="2"/>
        <v>0</v>
      </c>
      <c r="O51" s="34" t="e">
        <f t="shared" si="3"/>
        <v>#DIV/0!</v>
      </c>
    </row>
    <row r="52" spans="1:15" ht="88.5" customHeight="1" x14ac:dyDescent="0.2">
      <c r="A52" s="33" t="s">
        <v>181</v>
      </c>
      <c r="B52" s="34" t="s">
        <v>182</v>
      </c>
      <c r="C52" s="34" t="s">
        <v>183</v>
      </c>
      <c r="D52" s="33">
        <v>8314</v>
      </c>
      <c r="E52" s="18">
        <v>105000</v>
      </c>
      <c r="F52" s="18">
        <v>105000</v>
      </c>
      <c r="G52" s="18">
        <v>0</v>
      </c>
      <c r="H52" s="20">
        <v>1</v>
      </c>
      <c r="I52" s="20">
        <v>0</v>
      </c>
      <c r="J52" s="20">
        <v>0</v>
      </c>
      <c r="K52" s="33" t="s">
        <v>44</v>
      </c>
      <c r="L52" s="35">
        <f t="shared" si="0"/>
        <v>0</v>
      </c>
      <c r="M52" s="34">
        <f t="shared" si="1"/>
        <v>0</v>
      </c>
      <c r="N52" s="34">
        <f t="shared" si="2"/>
        <v>0</v>
      </c>
      <c r="O52" s="34" t="e">
        <f t="shared" si="3"/>
        <v>#DIV/0!</v>
      </c>
    </row>
    <row r="53" spans="1:15" ht="45" x14ac:dyDescent="0.2">
      <c r="A53" s="33" t="s">
        <v>184</v>
      </c>
      <c r="B53" s="34" t="s">
        <v>185</v>
      </c>
      <c r="C53" s="34" t="s">
        <v>186</v>
      </c>
      <c r="D53" s="33">
        <v>8314</v>
      </c>
      <c r="E53" s="18">
        <v>50000</v>
      </c>
      <c r="F53" s="18">
        <v>50000</v>
      </c>
      <c r="G53" s="18">
        <v>0</v>
      </c>
      <c r="H53" s="20">
        <v>1</v>
      </c>
      <c r="I53" s="20">
        <v>0</v>
      </c>
      <c r="J53" s="20">
        <v>0</v>
      </c>
      <c r="K53" s="33" t="s">
        <v>44</v>
      </c>
      <c r="L53" s="35">
        <f t="shared" si="0"/>
        <v>0</v>
      </c>
      <c r="M53" s="34">
        <f t="shared" si="1"/>
        <v>0</v>
      </c>
      <c r="N53" s="34">
        <f t="shared" si="2"/>
        <v>0</v>
      </c>
      <c r="O53" s="34" t="e">
        <f t="shared" si="3"/>
        <v>#DIV/0!</v>
      </c>
    </row>
    <row r="54" spans="1:15" ht="101.25" x14ac:dyDescent="0.2">
      <c r="A54" s="33" t="s">
        <v>187</v>
      </c>
      <c r="B54" s="34" t="s">
        <v>188</v>
      </c>
      <c r="C54" s="34" t="s">
        <v>189</v>
      </c>
      <c r="D54" s="33">
        <v>8314</v>
      </c>
      <c r="E54" s="18">
        <v>1000000</v>
      </c>
      <c r="F54" s="18">
        <v>782575.97</v>
      </c>
      <c r="G54" s="18">
        <v>0</v>
      </c>
      <c r="H54" s="20">
        <v>1</v>
      </c>
      <c r="I54" s="20">
        <v>1</v>
      </c>
      <c r="J54" s="20">
        <v>0</v>
      </c>
      <c r="K54" s="33" t="s">
        <v>44</v>
      </c>
      <c r="L54" s="35">
        <f t="shared" si="0"/>
        <v>0</v>
      </c>
      <c r="M54" s="34">
        <f t="shared" si="1"/>
        <v>0</v>
      </c>
      <c r="N54" s="34">
        <f t="shared" si="2"/>
        <v>0</v>
      </c>
      <c r="O54" s="34">
        <f t="shared" si="3"/>
        <v>0</v>
      </c>
    </row>
    <row r="55" spans="1:15" ht="90" x14ac:dyDescent="0.2">
      <c r="A55" s="33" t="s">
        <v>190</v>
      </c>
      <c r="B55" s="34" t="s">
        <v>191</v>
      </c>
      <c r="C55" s="34" t="s">
        <v>192</v>
      </c>
      <c r="D55" s="33">
        <v>8314</v>
      </c>
      <c r="E55" s="18">
        <v>400000</v>
      </c>
      <c r="F55" s="18">
        <v>100000</v>
      </c>
      <c r="G55" s="18">
        <v>49000</v>
      </c>
      <c r="H55" s="20">
        <v>1</v>
      </c>
      <c r="I55" s="20">
        <v>1</v>
      </c>
      <c r="J55" s="20">
        <v>1</v>
      </c>
      <c r="K55" s="33" t="s">
        <v>44</v>
      </c>
      <c r="L55" s="35">
        <f t="shared" si="0"/>
        <v>0.1225</v>
      </c>
      <c r="M55" s="34">
        <f t="shared" si="1"/>
        <v>0.49</v>
      </c>
      <c r="N55" s="34">
        <f t="shared" si="2"/>
        <v>1</v>
      </c>
      <c r="O55" s="34">
        <f t="shared" si="3"/>
        <v>1</v>
      </c>
    </row>
    <row r="56" spans="1:15" ht="67.5" x14ac:dyDescent="0.2">
      <c r="A56" s="33" t="s">
        <v>193</v>
      </c>
      <c r="B56" s="34" t="s">
        <v>194</v>
      </c>
      <c r="C56" s="34" t="s">
        <v>195</v>
      </c>
      <c r="D56" s="33">
        <v>8314</v>
      </c>
      <c r="E56" s="18">
        <v>90000</v>
      </c>
      <c r="F56" s="18">
        <v>90000</v>
      </c>
      <c r="G56" s="18">
        <v>0</v>
      </c>
      <c r="H56" s="20">
        <v>1</v>
      </c>
      <c r="I56" s="20">
        <v>0</v>
      </c>
      <c r="J56" s="20">
        <v>0</v>
      </c>
      <c r="K56" s="33" t="s">
        <v>44</v>
      </c>
      <c r="L56" s="35">
        <f t="shared" si="0"/>
        <v>0</v>
      </c>
      <c r="M56" s="34">
        <f t="shared" si="1"/>
        <v>0</v>
      </c>
      <c r="N56" s="34">
        <f t="shared" si="2"/>
        <v>0</v>
      </c>
      <c r="O56" s="34" t="e">
        <f t="shared" si="3"/>
        <v>#DIV/0!</v>
      </c>
    </row>
    <row r="57" spans="1:15" ht="67.5" x14ac:dyDescent="0.2">
      <c r="A57" s="33" t="s">
        <v>196</v>
      </c>
      <c r="B57" s="34" t="s">
        <v>197</v>
      </c>
      <c r="C57" s="34" t="s">
        <v>198</v>
      </c>
      <c r="D57" s="33">
        <v>8314</v>
      </c>
      <c r="E57" s="18">
        <v>50000</v>
      </c>
      <c r="F57" s="18">
        <v>50000</v>
      </c>
      <c r="G57" s="18">
        <v>0</v>
      </c>
      <c r="H57" s="20">
        <v>1</v>
      </c>
      <c r="I57" s="20">
        <v>0</v>
      </c>
      <c r="J57" s="20">
        <v>0</v>
      </c>
      <c r="K57" s="33" t="s">
        <v>44</v>
      </c>
      <c r="L57" s="35">
        <f t="shared" si="0"/>
        <v>0</v>
      </c>
      <c r="M57" s="34">
        <f t="shared" si="1"/>
        <v>0</v>
      </c>
      <c r="N57" s="34">
        <f t="shared" si="2"/>
        <v>0</v>
      </c>
      <c r="O57" s="34" t="e">
        <f t="shared" si="3"/>
        <v>#DIV/0!</v>
      </c>
    </row>
    <row r="58" spans="1:15" ht="45" x14ac:dyDescent="0.2">
      <c r="A58" s="33" t="s">
        <v>199</v>
      </c>
      <c r="B58" s="34" t="s">
        <v>200</v>
      </c>
      <c r="C58" s="34" t="s">
        <v>201</v>
      </c>
      <c r="D58" s="33">
        <v>8314</v>
      </c>
      <c r="E58" s="18">
        <v>36000</v>
      </c>
      <c r="F58" s="18">
        <v>0</v>
      </c>
      <c r="G58" s="18">
        <v>0</v>
      </c>
      <c r="H58" s="20">
        <v>1</v>
      </c>
      <c r="I58" s="20">
        <v>0</v>
      </c>
      <c r="J58" s="20">
        <v>0</v>
      </c>
      <c r="K58" s="33" t="s">
        <v>44</v>
      </c>
      <c r="L58" s="35">
        <f t="shared" si="0"/>
        <v>0</v>
      </c>
      <c r="M58" s="34" t="e">
        <f t="shared" si="1"/>
        <v>#DIV/0!</v>
      </c>
      <c r="N58" s="34">
        <f t="shared" si="2"/>
        <v>0</v>
      </c>
      <c r="O58" s="34" t="e">
        <f t="shared" si="3"/>
        <v>#DIV/0!</v>
      </c>
    </row>
    <row r="59" spans="1:15" ht="90.6" customHeight="1" x14ac:dyDescent="0.2">
      <c r="A59" s="33" t="s">
        <v>202</v>
      </c>
      <c r="B59" s="34" t="s">
        <v>203</v>
      </c>
      <c r="C59" s="34" t="s">
        <v>204</v>
      </c>
      <c r="D59" s="33">
        <v>8314</v>
      </c>
      <c r="E59" s="18">
        <v>90000</v>
      </c>
      <c r="F59" s="18">
        <v>158000</v>
      </c>
      <c r="G59" s="18">
        <v>130000</v>
      </c>
      <c r="H59" s="20">
        <v>1</v>
      </c>
      <c r="I59" s="20">
        <v>0</v>
      </c>
      <c r="J59" s="20">
        <v>0</v>
      </c>
      <c r="K59" s="33" t="s">
        <v>44</v>
      </c>
      <c r="L59" s="35">
        <f t="shared" si="0"/>
        <v>1.4444444444444444</v>
      </c>
      <c r="M59" s="34">
        <f t="shared" si="1"/>
        <v>0.82278481012658233</v>
      </c>
      <c r="N59" s="34">
        <f t="shared" si="2"/>
        <v>0</v>
      </c>
      <c r="O59" s="34" t="e">
        <f t="shared" si="3"/>
        <v>#DIV/0!</v>
      </c>
    </row>
    <row r="60" spans="1:15" ht="67.5" x14ac:dyDescent="0.2">
      <c r="A60" s="33" t="s">
        <v>205</v>
      </c>
      <c r="B60" s="34" t="s">
        <v>206</v>
      </c>
      <c r="C60" s="34" t="s">
        <v>207</v>
      </c>
      <c r="D60" s="33">
        <v>8314</v>
      </c>
      <c r="E60" s="18">
        <v>32000</v>
      </c>
      <c r="F60" s="18">
        <v>0</v>
      </c>
      <c r="G60" s="18">
        <v>0</v>
      </c>
      <c r="H60" s="20">
        <v>1</v>
      </c>
      <c r="I60" s="20">
        <v>0</v>
      </c>
      <c r="J60" s="20">
        <v>0</v>
      </c>
      <c r="K60" s="33" t="s">
        <v>44</v>
      </c>
      <c r="L60" s="35">
        <f t="shared" si="0"/>
        <v>0</v>
      </c>
      <c r="M60" s="34" t="e">
        <f t="shared" si="1"/>
        <v>#DIV/0!</v>
      </c>
      <c r="N60" s="34">
        <f t="shared" si="2"/>
        <v>0</v>
      </c>
      <c r="O60" s="34" t="e">
        <f t="shared" si="3"/>
        <v>#DIV/0!</v>
      </c>
    </row>
    <row r="61" spans="1:15" ht="56.25" x14ac:dyDescent="0.2">
      <c r="A61" s="33" t="s">
        <v>208</v>
      </c>
      <c r="B61" s="34" t="s">
        <v>209</v>
      </c>
      <c r="C61" s="34" t="s">
        <v>210</v>
      </c>
      <c r="D61" s="33">
        <v>8314</v>
      </c>
      <c r="E61" s="18">
        <v>16000</v>
      </c>
      <c r="F61" s="18">
        <v>16000</v>
      </c>
      <c r="G61" s="18">
        <v>0</v>
      </c>
      <c r="H61" s="20">
        <v>1</v>
      </c>
      <c r="I61" s="20">
        <v>0</v>
      </c>
      <c r="J61" s="20">
        <v>0</v>
      </c>
      <c r="K61" s="33" t="s">
        <v>44</v>
      </c>
      <c r="L61" s="35">
        <f t="shared" si="0"/>
        <v>0</v>
      </c>
      <c r="M61" s="34">
        <f t="shared" si="1"/>
        <v>0</v>
      </c>
      <c r="N61" s="34">
        <f t="shared" si="2"/>
        <v>0</v>
      </c>
      <c r="O61" s="34" t="e">
        <f t="shared" si="3"/>
        <v>#DIV/0!</v>
      </c>
    </row>
    <row r="62" spans="1:15" ht="45" x14ac:dyDescent="0.2">
      <c r="A62" s="33" t="s">
        <v>211</v>
      </c>
      <c r="B62" s="34" t="s">
        <v>212</v>
      </c>
      <c r="C62" s="34" t="s">
        <v>213</v>
      </c>
      <c r="D62" s="33">
        <v>8314</v>
      </c>
      <c r="E62" s="18">
        <v>50000</v>
      </c>
      <c r="F62" s="18">
        <v>50000</v>
      </c>
      <c r="G62" s="18">
        <v>0</v>
      </c>
      <c r="H62" s="20">
        <v>1</v>
      </c>
      <c r="I62" s="20">
        <v>0</v>
      </c>
      <c r="J62" s="20">
        <v>0</v>
      </c>
      <c r="K62" s="33" t="s">
        <v>44</v>
      </c>
      <c r="L62" s="35">
        <f t="shared" si="0"/>
        <v>0</v>
      </c>
      <c r="M62" s="34">
        <f t="shared" si="1"/>
        <v>0</v>
      </c>
      <c r="N62" s="34">
        <f t="shared" si="2"/>
        <v>0</v>
      </c>
      <c r="O62" s="34" t="e">
        <f t="shared" si="3"/>
        <v>#DIV/0!</v>
      </c>
    </row>
    <row r="63" spans="1:15" ht="90" x14ac:dyDescent="0.2">
      <c r="A63" s="33" t="s">
        <v>214</v>
      </c>
      <c r="B63" s="34" t="s">
        <v>215</v>
      </c>
      <c r="C63" s="34" t="s">
        <v>216</v>
      </c>
      <c r="D63" s="33">
        <v>8314</v>
      </c>
      <c r="E63" s="18">
        <v>350000</v>
      </c>
      <c r="F63" s="18">
        <v>350000</v>
      </c>
      <c r="G63" s="18">
        <v>0</v>
      </c>
      <c r="H63" s="20">
        <v>1</v>
      </c>
      <c r="I63" s="20">
        <v>0</v>
      </c>
      <c r="J63" s="20">
        <v>0</v>
      </c>
      <c r="K63" s="33" t="s">
        <v>44</v>
      </c>
      <c r="L63" s="35">
        <f t="shared" si="0"/>
        <v>0</v>
      </c>
      <c r="M63" s="34">
        <f t="shared" si="1"/>
        <v>0</v>
      </c>
      <c r="N63" s="34">
        <f t="shared" si="2"/>
        <v>0</v>
      </c>
      <c r="O63" s="34" t="e">
        <f t="shared" si="3"/>
        <v>#DIV/0!</v>
      </c>
    </row>
    <row r="64" spans="1:15" ht="67.5" x14ac:dyDescent="0.2">
      <c r="A64" s="33" t="s">
        <v>217</v>
      </c>
      <c r="B64" s="34" t="s">
        <v>218</v>
      </c>
      <c r="C64" s="34" t="s">
        <v>219</v>
      </c>
      <c r="D64" s="33">
        <v>8315</v>
      </c>
      <c r="E64" s="18">
        <v>90000</v>
      </c>
      <c r="F64" s="18">
        <v>90000</v>
      </c>
      <c r="G64" s="18">
        <v>0</v>
      </c>
      <c r="H64" s="20">
        <v>1</v>
      </c>
      <c r="I64" s="20">
        <v>0</v>
      </c>
      <c r="J64" s="20">
        <v>0</v>
      </c>
      <c r="K64" s="33" t="s">
        <v>44</v>
      </c>
      <c r="L64" s="35">
        <f t="shared" si="0"/>
        <v>0</v>
      </c>
      <c r="M64" s="34">
        <f t="shared" si="1"/>
        <v>0</v>
      </c>
      <c r="N64" s="34">
        <f t="shared" si="2"/>
        <v>0</v>
      </c>
      <c r="O64" s="34" t="e">
        <f t="shared" si="3"/>
        <v>#DIV/0!</v>
      </c>
    </row>
    <row r="65" spans="1:15" ht="88.5" customHeight="1" x14ac:dyDescent="0.2">
      <c r="A65" s="33" t="s">
        <v>220</v>
      </c>
      <c r="B65" s="34" t="s">
        <v>221</v>
      </c>
      <c r="C65" s="34" t="s">
        <v>222</v>
      </c>
      <c r="D65" s="33">
        <v>8315</v>
      </c>
      <c r="E65" s="18">
        <v>150000</v>
      </c>
      <c r="F65" s="18">
        <v>150000</v>
      </c>
      <c r="G65" s="18">
        <v>0</v>
      </c>
      <c r="H65" s="20">
        <v>1</v>
      </c>
      <c r="I65" s="20">
        <v>0</v>
      </c>
      <c r="J65" s="20">
        <v>0</v>
      </c>
      <c r="K65" s="33" t="s">
        <v>44</v>
      </c>
      <c r="L65" s="35">
        <f t="shared" si="0"/>
        <v>0</v>
      </c>
      <c r="M65" s="34">
        <f t="shared" si="1"/>
        <v>0</v>
      </c>
      <c r="N65" s="34">
        <f t="shared" si="2"/>
        <v>0</v>
      </c>
      <c r="O65" s="34" t="e">
        <f t="shared" si="3"/>
        <v>#DIV/0!</v>
      </c>
    </row>
    <row r="66" spans="1:15" ht="88.5" customHeight="1" x14ac:dyDescent="0.2">
      <c r="A66" s="33" t="s">
        <v>223</v>
      </c>
      <c r="B66" s="34" t="s">
        <v>224</v>
      </c>
      <c r="C66" s="34" t="s">
        <v>225</v>
      </c>
      <c r="D66" s="33">
        <v>8315</v>
      </c>
      <c r="E66" s="18">
        <v>70000</v>
      </c>
      <c r="F66" s="18">
        <v>70000</v>
      </c>
      <c r="G66" s="18">
        <v>0</v>
      </c>
      <c r="H66" s="20">
        <v>1</v>
      </c>
      <c r="I66" s="20">
        <v>0</v>
      </c>
      <c r="J66" s="20">
        <v>0</v>
      </c>
      <c r="K66" s="33" t="s">
        <v>44</v>
      </c>
      <c r="L66" s="35">
        <f t="shared" si="0"/>
        <v>0</v>
      </c>
      <c r="M66" s="34">
        <f t="shared" si="1"/>
        <v>0</v>
      </c>
      <c r="N66" s="34">
        <f t="shared" si="2"/>
        <v>0</v>
      </c>
      <c r="O66" s="34" t="e">
        <f t="shared" si="3"/>
        <v>#DIV/0!</v>
      </c>
    </row>
    <row r="67" spans="1:15" ht="88.5" customHeight="1" x14ac:dyDescent="0.2">
      <c r="A67" s="33" t="s">
        <v>226</v>
      </c>
      <c r="B67" s="34" t="s">
        <v>227</v>
      </c>
      <c r="C67" s="34" t="s">
        <v>228</v>
      </c>
      <c r="D67" s="33">
        <v>8315</v>
      </c>
      <c r="E67" s="18">
        <v>25000</v>
      </c>
      <c r="F67" s="18">
        <v>25000</v>
      </c>
      <c r="G67" s="18">
        <v>0</v>
      </c>
      <c r="H67" s="20">
        <v>1</v>
      </c>
      <c r="I67" s="20">
        <v>0</v>
      </c>
      <c r="J67" s="20">
        <v>0</v>
      </c>
      <c r="K67" s="33" t="s">
        <v>44</v>
      </c>
      <c r="L67" s="35">
        <f t="shared" si="0"/>
        <v>0</v>
      </c>
      <c r="M67" s="34">
        <f t="shared" si="1"/>
        <v>0</v>
      </c>
      <c r="N67" s="34">
        <f t="shared" si="2"/>
        <v>0</v>
      </c>
      <c r="O67" s="34" t="e">
        <f t="shared" si="3"/>
        <v>#DIV/0!</v>
      </c>
    </row>
    <row r="68" spans="1:15" ht="88.5" customHeight="1" x14ac:dyDescent="0.2">
      <c r="A68" s="33" t="s">
        <v>229</v>
      </c>
      <c r="B68" s="34" t="s">
        <v>230</v>
      </c>
      <c r="C68" s="34" t="s">
        <v>231</v>
      </c>
      <c r="D68" s="33">
        <v>8316</v>
      </c>
      <c r="E68" s="18">
        <v>150000</v>
      </c>
      <c r="F68" s="18">
        <v>150000</v>
      </c>
      <c r="G68" s="18">
        <v>0</v>
      </c>
      <c r="H68" s="20">
        <v>1</v>
      </c>
      <c r="I68" s="20">
        <v>0</v>
      </c>
      <c r="J68" s="20">
        <v>0</v>
      </c>
      <c r="K68" s="33" t="s">
        <v>44</v>
      </c>
      <c r="L68" s="35">
        <f t="shared" si="0"/>
        <v>0</v>
      </c>
      <c r="M68" s="34">
        <f t="shared" si="1"/>
        <v>0</v>
      </c>
      <c r="N68" s="34">
        <f t="shared" si="2"/>
        <v>0</v>
      </c>
      <c r="O68" s="34" t="e">
        <f t="shared" si="3"/>
        <v>#DIV/0!</v>
      </c>
    </row>
    <row r="69" spans="1:15" ht="88.5" customHeight="1" x14ac:dyDescent="0.2">
      <c r="A69" s="33" t="s">
        <v>232</v>
      </c>
      <c r="B69" s="34" t="s">
        <v>233</v>
      </c>
      <c r="C69" s="34" t="s">
        <v>234</v>
      </c>
      <c r="D69" s="33">
        <v>8316</v>
      </c>
      <c r="E69" s="18">
        <v>100000</v>
      </c>
      <c r="F69" s="18">
        <v>100000</v>
      </c>
      <c r="G69" s="18">
        <v>92850</v>
      </c>
      <c r="H69" s="20">
        <v>1</v>
      </c>
      <c r="I69" s="20">
        <v>0</v>
      </c>
      <c r="J69" s="20">
        <v>1</v>
      </c>
      <c r="K69" s="33" t="s">
        <v>44</v>
      </c>
      <c r="L69" s="35">
        <f t="shared" ref="L69:L132" si="4">+G69/E69</f>
        <v>0.92849999999999999</v>
      </c>
      <c r="M69" s="34">
        <f t="shared" ref="M69:M132" si="5">+G69/F69</f>
        <v>0.92849999999999999</v>
      </c>
      <c r="N69" s="34">
        <f t="shared" ref="N69:N132" si="6">+J69/H69</f>
        <v>1</v>
      </c>
      <c r="O69" s="34" t="e">
        <f t="shared" ref="O69:O132" si="7">+J69/I69</f>
        <v>#DIV/0!</v>
      </c>
    </row>
    <row r="70" spans="1:15" ht="88.5" customHeight="1" x14ac:dyDescent="0.2">
      <c r="A70" s="33" t="s">
        <v>235</v>
      </c>
      <c r="B70" s="34" t="s">
        <v>236</v>
      </c>
      <c r="C70" s="34" t="s">
        <v>237</v>
      </c>
      <c r="D70" s="33">
        <v>8316</v>
      </c>
      <c r="E70" s="18">
        <v>80000</v>
      </c>
      <c r="F70" s="18">
        <v>80000</v>
      </c>
      <c r="G70" s="18">
        <v>0</v>
      </c>
      <c r="H70" s="20">
        <v>1</v>
      </c>
      <c r="I70" s="20">
        <v>0</v>
      </c>
      <c r="J70" s="20">
        <v>0</v>
      </c>
      <c r="K70" s="33" t="s">
        <v>44</v>
      </c>
      <c r="L70" s="35">
        <f t="shared" si="4"/>
        <v>0</v>
      </c>
      <c r="M70" s="34">
        <f t="shared" si="5"/>
        <v>0</v>
      </c>
      <c r="N70" s="34">
        <f t="shared" si="6"/>
        <v>0</v>
      </c>
      <c r="O70" s="34" t="e">
        <f t="shared" si="7"/>
        <v>#DIV/0!</v>
      </c>
    </row>
    <row r="71" spans="1:15" ht="88.5" customHeight="1" x14ac:dyDescent="0.2">
      <c r="A71" s="33" t="s">
        <v>238</v>
      </c>
      <c r="B71" s="34" t="s">
        <v>239</v>
      </c>
      <c r="C71" s="34" t="s">
        <v>240</v>
      </c>
      <c r="D71" s="33">
        <v>8316</v>
      </c>
      <c r="E71" s="18">
        <v>30000</v>
      </c>
      <c r="F71" s="18">
        <v>30000</v>
      </c>
      <c r="G71" s="18">
        <v>0</v>
      </c>
      <c r="H71" s="20">
        <v>1</v>
      </c>
      <c r="I71" s="20">
        <v>0</v>
      </c>
      <c r="J71" s="20">
        <v>0</v>
      </c>
      <c r="K71" s="33" t="s">
        <v>44</v>
      </c>
      <c r="L71" s="35">
        <f t="shared" si="4"/>
        <v>0</v>
      </c>
      <c r="M71" s="34">
        <f t="shared" si="5"/>
        <v>0</v>
      </c>
      <c r="N71" s="34">
        <f t="shared" si="6"/>
        <v>0</v>
      </c>
      <c r="O71" s="34" t="e">
        <f t="shared" si="7"/>
        <v>#DIV/0!</v>
      </c>
    </row>
    <row r="72" spans="1:15" ht="78.75" x14ac:dyDescent="0.2">
      <c r="A72" s="33" t="s">
        <v>241</v>
      </c>
      <c r="B72" s="34" t="s">
        <v>242</v>
      </c>
      <c r="C72" s="34" t="s">
        <v>243</v>
      </c>
      <c r="D72" s="33">
        <v>8316</v>
      </c>
      <c r="E72" s="18">
        <v>150000</v>
      </c>
      <c r="F72" s="18">
        <v>150000</v>
      </c>
      <c r="G72" s="18">
        <v>19889.5</v>
      </c>
      <c r="H72" s="20">
        <v>1</v>
      </c>
      <c r="I72" s="20">
        <v>0</v>
      </c>
      <c r="J72" s="20">
        <v>1</v>
      </c>
      <c r="K72" s="33" t="s">
        <v>44</v>
      </c>
      <c r="L72" s="35">
        <f t="shared" si="4"/>
        <v>0.13259666666666667</v>
      </c>
      <c r="M72" s="34">
        <f t="shared" si="5"/>
        <v>0.13259666666666667</v>
      </c>
      <c r="N72" s="34">
        <f t="shared" si="6"/>
        <v>1</v>
      </c>
      <c r="O72" s="34" t="e">
        <f t="shared" si="7"/>
        <v>#DIV/0!</v>
      </c>
    </row>
    <row r="73" spans="1:15" ht="45" x14ac:dyDescent="0.2">
      <c r="A73" s="33" t="s">
        <v>244</v>
      </c>
      <c r="B73" s="34" t="s">
        <v>245</v>
      </c>
      <c r="C73" s="34" t="s">
        <v>246</v>
      </c>
      <c r="D73" s="33">
        <v>8316</v>
      </c>
      <c r="E73" s="18">
        <v>140000</v>
      </c>
      <c r="F73" s="18">
        <v>140000</v>
      </c>
      <c r="G73" s="18">
        <v>0</v>
      </c>
      <c r="H73" s="20">
        <v>1</v>
      </c>
      <c r="I73" s="20">
        <v>0</v>
      </c>
      <c r="J73" s="20">
        <v>0</v>
      </c>
      <c r="K73" s="33" t="s">
        <v>44</v>
      </c>
      <c r="L73" s="35">
        <f t="shared" si="4"/>
        <v>0</v>
      </c>
      <c r="M73" s="34">
        <f t="shared" si="5"/>
        <v>0</v>
      </c>
      <c r="N73" s="34">
        <f t="shared" si="6"/>
        <v>0</v>
      </c>
      <c r="O73" s="34" t="e">
        <f t="shared" si="7"/>
        <v>#DIV/0!</v>
      </c>
    </row>
    <row r="74" spans="1:15" ht="88.5" customHeight="1" x14ac:dyDescent="0.2">
      <c r="A74" s="33" t="s">
        <v>247</v>
      </c>
      <c r="B74" s="34" t="s">
        <v>248</v>
      </c>
      <c r="C74" s="34" t="s">
        <v>249</v>
      </c>
      <c r="D74" s="33">
        <v>8316</v>
      </c>
      <c r="E74" s="18">
        <v>30000</v>
      </c>
      <c r="F74" s="18">
        <v>30000</v>
      </c>
      <c r="G74" s="18">
        <v>0</v>
      </c>
      <c r="H74" s="20">
        <v>1</v>
      </c>
      <c r="I74" s="20">
        <v>0</v>
      </c>
      <c r="J74" s="20">
        <v>0</v>
      </c>
      <c r="K74" s="33" t="s">
        <v>44</v>
      </c>
      <c r="L74" s="35">
        <f t="shared" si="4"/>
        <v>0</v>
      </c>
      <c r="M74" s="34">
        <f t="shared" si="5"/>
        <v>0</v>
      </c>
      <c r="N74" s="34">
        <f t="shared" si="6"/>
        <v>0</v>
      </c>
      <c r="O74" s="34" t="e">
        <f t="shared" si="7"/>
        <v>#DIV/0!</v>
      </c>
    </row>
    <row r="75" spans="1:15" ht="88.5" customHeight="1" x14ac:dyDescent="0.2">
      <c r="A75" s="17" t="s">
        <v>250</v>
      </c>
      <c r="B75" s="16" t="s">
        <v>251</v>
      </c>
      <c r="C75" s="16" t="s">
        <v>252</v>
      </c>
      <c r="D75" s="17">
        <v>8316</v>
      </c>
      <c r="E75" s="18">
        <v>80000</v>
      </c>
      <c r="F75" s="18">
        <v>80000</v>
      </c>
      <c r="G75" s="18">
        <v>0</v>
      </c>
      <c r="H75" s="19">
        <v>0</v>
      </c>
      <c r="I75" s="19">
        <v>0</v>
      </c>
      <c r="J75" s="19">
        <v>0</v>
      </c>
      <c r="K75" s="17" t="s">
        <v>44</v>
      </c>
      <c r="L75" s="28">
        <f t="shared" si="4"/>
        <v>0</v>
      </c>
      <c r="M75" s="16">
        <f t="shared" si="5"/>
        <v>0</v>
      </c>
      <c r="N75" s="16" t="e">
        <f t="shared" si="6"/>
        <v>#DIV/0!</v>
      </c>
      <c r="O75" s="16" t="e">
        <f t="shared" si="7"/>
        <v>#DIV/0!</v>
      </c>
    </row>
    <row r="76" spans="1:15" ht="88.5" customHeight="1" x14ac:dyDescent="0.2">
      <c r="A76" s="17" t="s">
        <v>253</v>
      </c>
      <c r="B76" s="16" t="s">
        <v>254</v>
      </c>
      <c r="C76" s="16" t="s">
        <v>255</v>
      </c>
      <c r="D76" s="17">
        <v>8316</v>
      </c>
      <c r="E76" s="18">
        <v>25000</v>
      </c>
      <c r="F76" s="18">
        <v>25000</v>
      </c>
      <c r="G76" s="18">
        <v>0</v>
      </c>
      <c r="H76" s="19">
        <v>0</v>
      </c>
      <c r="I76" s="19">
        <v>0</v>
      </c>
      <c r="J76" s="19">
        <v>1</v>
      </c>
      <c r="K76" s="17" t="s">
        <v>44</v>
      </c>
      <c r="L76" s="28">
        <f t="shared" si="4"/>
        <v>0</v>
      </c>
      <c r="M76" s="16">
        <f t="shared" si="5"/>
        <v>0</v>
      </c>
      <c r="N76" s="16" t="e">
        <f t="shared" si="6"/>
        <v>#DIV/0!</v>
      </c>
      <c r="O76" s="16" t="e">
        <f t="shared" si="7"/>
        <v>#DIV/0!</v>
      </c>
    </row>
    <row r="77" spans="1:15" ht="88.5" customHeight="1" x14ac:dyDescent="0.2">
      <c r="A77" s="17" t="s">
        <v>256</v>
      </c>
      <c r="B77" s="16" t="s">
        <v>257</v>
      </c>
      <c r="C77" s="16" t="s">
        <v>258</v>
      </c>
      <c r="D77" s="17">
        <v>8317</v>
      </c>
      <c r="E77" s="18">
        <v>792350</v>
      </c>
      <c r="F77" s="18">
        <v>809732.77</v>
      </c>
      <c r="G77" s="18">
        <v>699810.34</v>
      </c>
      <c r="H77" s="20">
        <v>0</v>
      </c>
      <c r="I77" s="19">
        <v>1</v>
      </c>
      <c r="J77" s="19">
        <v>1</v>
      </c>
      <c r="K77" s="17" t="s">
        <v>44</v>
      </c>
      <c r="L77" s="28">
        <f t="shared" si="4"/>
        <v>0.88320860730737671</v>
      </c>
      <c r="M77" s="16">
        <f t="shared" si="5"/>
        <v>0.86424851003621839</v>
      </c>
      <c r="N77" s="16" t="e">
        <f t="shared" si="6"/>
        <v>#DIV/0!</v>
      </c>
      <c r="O77" s="16">
        <f t="shared" si="7"/>
        <v>1</v>
      </c>
    </row>
    <row r="78" spans="1:15" ht="88.5" customHeight="1" x14ac:dyDescent="0.2">
      <c r="A78" s="17" t="s">
        <v>259</v>
      </c>
      <c r="B78" s="16" t="s">
        <v>260</v>
      </c>
      <c r="C78" s="16" t="s">
        <v>261</v>
      </c>
      <c r="D78" s="17">
        <v>8317</v>
      </c>
      <c r="E78" s="18">
        <v>310000</v>
      </c>
      <c r="F78" s="18">
        <v>310000</v>
      </c>
      <c r="G78" s="18">
        <v>0</v>
      </c>
      <c r="H78" s="19">
        <v>1</v>
      </c>
      <c r="I78" s="19">
        <v>0</v>
      </c>
      <c r="J78" s="19">
        <v>0</v>
      </c>
      <c r="K78" s="17" t="s">
        <v>44</v>
      </c>
      <c r="L78" s="28">
        <f t="shared" si="4"/>
        <v>0</v>
      </c>
      <c r="M78" s="16">
        <f t="shared" si="5"/>
        <v>0</v>
      </c>
      <c r="N78" s="16">
        <f t="shared" si="6"/>
        <v>0</v>
      </c>
      <c r="O78" s="16" t="e">
        <f t="shared" si="7"/>
        <v>#DIV/0!</v>
      </c>
    </row>
    <row r="79" spans="1:15" ht="22.5" x14ac:dyDescent="0.2">
      <c r="A79" s="17" t="s">
        <v>262</v>
      </c>
      <c r="B79" s="16" t="s">
        <v>263</v>
      </c>
      <c r="C79" s="16" t="s">
        <v>264</v>
      </c>
      <c r="D79" s="17">
        <v>8318</v>
      </c>
      <c r="E79" s="18">
        <v>6000</v>
      </c>
      <c r="F79" s="18">
        <v>6000</v>
      </c>
      <c r="G79" s="18">
        <v>0</v>
      </c>
      <c r="H79" s="19">
        <v>0</v>
      </c>
      <c r="I79" s="19">
        <v>0</v>
      </c>
      <c r="J79" s="19">
        <v>0</v>
      </c>
      <c r="K79" s="17" t="s">
        <v>44</v>
      </c>
      <c r="L79" s="28">
        <f t="shared" si="4"/>
        <v>0</v>
      </c>
      <c r="M79" s="16">
        <f t="shared" si="5"/>
        <v>0</v>
      </c>
      <c r="N79" s="16" t="e">
        <f t="shared" si="6"/>
        <v>#DIV/0!</v>
      </c>
      <c r="O79" s="16" t="e">
        <f t="shared" si="7"/>
        <v>#DIV/0!</v>
      </c>
    </row>
    <row r="80" spans="1:15" ht="56.25" x14ac:dyDescent="0.2">
      <c r="A80" s="17" t="s">
        <v>265</v>
      </c>
      <c r="B80" s="16" t="s">
        <v>266</v>
      </c>
      <c r="C80" s="16" t="s">
        <v>267</v>
      </c>
      <c r="D80" s="17">
        <v>8319</v>
      </c>
      <c r="E80" s="18">
        <v>30000</v>
      </c>
      <c r="F80" s="18">
        <v>0</v>
      </c>
      <c r="G80" s="18">
        <v>0</v>
      </c>
      <c r="H80" s="19">
        <v>1</v>
      </c>
      <c r="I80" s="19">
        <v>-1</v>
      </c>
      <c r="J80" s="19">
        <v>0</v>
      </c>
      <c r="K80" s="17" t="s">
        <v>44</v>
      </c>
      <c r="L80" s="28">
        <f t="shared" si="4"/>
        <v>0</v>
      </c>
      <c r="M80" s="16" t="e">
        <f t="shared" si="5"/>
        <v>#DIV/0!</v>
      </c>
      <c r="N80" s="16">
        <f t="shared" si="6"/>
        <v>0</v>
      </c>
      <c r="O80" s="16">
        <f t="shared" si="7"/>
        <v>0</v>
      </c>
    </row>
    <row r="81" spans="1:18" ht="33.75" x14ac:dyDescent="0.2">
      <c r="A81" s="17" t="s">
        <v>268</v>
      </c>
      <c r="B81" s="16" t="s">
        <v>269</v>
      </c>
      <c r="C81" s="16" t="s">
        <v>270</v>
      </c>
      <c r="D81" s="17">
        <v>8320</v>
      </c>
      <c r="E81" s="18">
        <v>5600</v>
      </c>
      <c r="F81" s="18">
        <v>5600</v>
      </c>
      <c r="G81" s="18">
        <v>0</v>
      </c>
      <c r="H81" s="19">
        <v>0</v>
      </c>
      <c r="I81" s="19">
        <v>0</v>
      </c>
      <c r="J81" s="19">
        <v>0</v>
      </c>
      <c r="K81" s="17" t="s">
        <v>44</v>
      </c>
      <c r="L81" s="28">
        <f t="shared" si="4"/>
        <v>0</v>
      </c>
      <c r="M81" s="16">
        <f t="shared" si="5"/>
        <v>0</v>
      </c>
      <c r="N81" s="16" t="e">
        <f t="shared" si="6"/>
        <v>#DIV/0!</v>
      </c>
      <c r="O81" s="16" t="e">
        <f t="shared" si="7"/>
        <v>#DIV/0!</v>
      </c>
    </row>
    <row r="82" spans="1:18" ht="33.75" x14ac:dyDescent="0.2">
      <c r="A82" s="17" t="s">
        <v>271</v>
      </c>
      <c r="B82" s="16" t="s">
        <v>272</v>
      </c>
      <c r="C82" s="16" t="s">
        <v>273</v>
      </c>
      <c r="D82" s="17">
        <v>8320</v>
      </c>
      <c r="E82" s="18">
        <v>22570</v>
      </c>
      <c r="F82" s="18">
        <v>22570</v>
      </c>
      <c r="G82" s="18">
        <v>0</v>
      </c>
      <c r="H82" s="19">
        <v>0</v>
      </c>
      <c r="I82" s="19">
        <v>0</v>
      </c>
      <c r="J82" s="19">
        <v>0</v>
      </c>
      <c r="K82" s="17" t="s">
        <v>44</v>
      </c>
      <c r="L82" s="28">
        <f t="shared" si="4"/>
        <v>0</v>
      </c>
      <c r="M82" s="16">
        <f t="shared" si="5"/>
        <v>0</v>
      </c>
      <c r="N82" s="16" t="e">
        <f t="shared" si="6"/>
        <v>#DIV/0!</v>
      </c>
      <c r="O82" s="16" t="e">
        <f t="shared" si="7"/>
        <v>#DIV/0!</v>
      </c>
    </row>
    <row r="83" spans="1:18" ht="33.75" x14ac:dyDescent="0.2">
      <c r="A83" s="17" t="s">
        <v>274</v>
      </c>
      <c r="B83" s="16" t="s">
        <v>275</v>
      </c>
      <c r="C83" s="16" t="s">
        <v>276</v>
      </c>
      <c r="D83" s="17">
        <v>8320</v>
      </c>
      <c r="E83" s="18">
        <v>15540</v>
      </c>
      <c r="F83" s="18">
        <v>15540</v>
      </c>
      <c r="G83" s="18">
        <v>0</v>
      </c>
      <c r="H83" s="19">
        <v>0</v>
      </c>
      <c r="I83" s="19">
        <v>0</v>
      </c>
      <c r="J83" s="19">
        <v>0</v>
      </c>
      <c r="K83" s="17" t="s">
        <v>44</v>
      </c>
      <c r="L83" s="28">
        <f t="shared" si="4"/>
        <v>0</v>
      </c>
      <c r="M83" s="16">
        <f t="shared" si="5"/>
        <v>0</v>
      </c>
      <c r="N83" s="16" t="e">
        <f t="shared" si="6"/>
        <v>#DIV/0!</v>
      </c>
      <c r="O83" s="16" t="e">
        <f t="shared" si="7"/>
        <v>#DIV/0!</v>
      </c>
    </row>
    <row r="84" spans="1:18" ht="33.75" x14ac:dyDescent="0.2">
      <c r="A84" s="17" t="s">
        <v>277</v>
      </c>
      <c r="B84" s="16" t="s">
        <v>278</v>
      </c>
      <c r="C84" s="16" t="s">
        <v>279</v>
      </c>
      <c r="D84" s="17">
        <v>8320</v>
      </c>
      <c r="E84" s="18">
        <v>4000</v>
      </c>
      <c r="F84" s="18">
        <v>4000</v>
      </c>
      <c r="G84" s="18">
        <v>0</v>
      </c>
      <c r="H84" s="19">
        <v>0</v>
      </c>
      <c r="I84" s="19">
        <v>0</v>
      </c>
      <c r="J84" s="19">
        <v>1</v>
      </c>
      <c r="K84" s="17" t="s">
        <v>44</v>
      </c>
      <c r="L84" s="28">
        <f t="shared" si="4"/>
        <v>0</v>
      </c>
      <c r="M84" s="16">
        <f t="shared" si="5"/>
        <v>0</v>
      </c>
      <c r="N84" s="16" t="e">
        <f t="shared" si="6"/>
        <v>#DIV/0!</v>
      </c>
      <c r="O84" s="16" t="e">
        <f t="shared" si="7"/>
        <v>#DIV/0!</v>
      </c>
    </row>
    <row r="85" spans="1:18" ht="22.5" x14ac:dyDescent="0.2">
      <c r="A85" s="17" t="s">
        <v>280</v>
      </c>
      <c r="B85" s="16" t="s">
        <v>281</v>
      </c>
      <c r="C85" s="16" t="s">
        <v>282</v>
      </c>
      <c r="D85" s="17">
        <v>8320</v>
      </c>
      <c r="E85" s="18">
        <v>7614</v>
      </c>
      <c r="F85" s="18">
        <v>7614</v>
      </c>
      <c r="G85" s="18">
        <v>0</v>
      </c>
      <c r="H85" s="19">
        <v>3</v>
      </c>
      <c r="I85" s="19">
        <v>0</v>
      </c>
      <c r="J85" s="19">
        <v>0</v>
      </c>
      <c r="K85" s="17" t="s">
        <v>44</v>
      </c>
      <c r="L85" s="28">
        <f t="shared" si="4"/>
        <v>0</v>
      </c>
      <c r="M85" s="16">
        <f t="shared" si="5"/>
        <v>0</v>
      </c>
      <c r="N85" s="16">
        <f t="shared" si="6"/>
        <v>0</v>
      </c>
      <c r="O85" s="16" t="e">
        <f t="shared" si="7"/>
        <v>#DIV/0!</v>
      </c>
    </row>
    <row r="86" spans="1:18" ht="22.5" x14ac:dyDescent="0.2">
      <c r="A86" s="17" t="s">
        <v>283</v>
      </c>
      <c r="B86" s="16" t="s">
        <v>284</v>
      </c>
      <c r="C86" s="16" t="s">
        <v>285</v>
      </c>
      <c r="D86" s="17">
        <v>8320</v>
      </c>
      <c r="E86" s="18">
        <v>48000</v>
      </c>
      <c r="F86" s="18">
        <v>48000</v>
      </c>
      <c r="G86" s="18">
        <v>0</v>
      </c>
      <c r="H86" s="19">
        <v>3</v>
      </c>
      <c r="I86" s="19">
        <v>0</v>
      </c>
      <c r="J86" s="19">
        <v>0</v>
      </c>
      <c r="K86" s="17" t="s">
        <v>44</v>
      </c>
      <c r="L86" s="28">
        <f t="shared" si="4"/>
        <v>0</v>
      </c>
      <c r="M86" s="16">
        <f t="shared" si="5"/>
        <v>0</v>
      </c>
      <c r="N86" s="16">
        <f t="shared" si="6"/>
        <v>0</v>
      </c>
      <c r="O86" s="16" t="e">
        <f t="shared" si="7"/>
        <v>#DIV/0!</v>
      </c>
    </row>
    <row r="87" spans="1:18" ht="22.5" x14ac:dyDescent="0.2">
      <c r="A87" s="17" t="s">
        <v>286</v>
      </c>
      <c r="B87" s="16" t="s">
        <v>287</v>
      </c>
      <c r="C87" s="16" t="s">
        <v>288</v>
      </c>
      <c r="D87" s="17">
        <v>8320</v>
      </c>
      <c r="E87" s="18">
        <v>11530</v>
      </c>
      <c r="F87" s="18">
        <v>11530</v>
      </c>
      <c r="G87" s="18">
        <v>0</v>
      </c>
      <c r="H87" s="19">
        <v>5</v>
      </c>
      <c r="I87" s="19">
        <v>0</v>
      </c>
      <c r="J87" s="19">
        <v>0</v>
      </c>
      <c r="K87" s="17" t="s">
        <v>44</v>
      </c>
      <c r="L87" s="28">
        <f t="shared" si="4"/>
        <v>0</v>
      </c>
      <c r="M87" s="16">
        <f t="shared" si="5"/>
        <v>0</v>
      </c>
      <c r="N87" s="16">
        <f t="shared" si="6"/>
        <v>0</v>
      </c>
      <c r="O87" s="16" t="e">
        <f t="shared" si="7"/>
        <v>#DIV/0!</v>
      </c>
    </row>
    <row r="88" spans="1:18" ht="22.5" x14ac:dyDescent="0.2">
      <c r="A88" s="17" t="s">
        <v>289</v>
      </c>
      <c r="B88" s="16" t="s">
        <v>290</v>
      </c>
      <c r="C88" s="16" t="s">
        <v>291</v>
      </c>
      <c r="D88" s="17">
        <v>8320</v>
      </c>
      <c r="E88" s="18">
        <v>150000</v>
      </c>
      <c r="F88" s="18">
        <v>150000</v>
      </c>
      <c r="G88" s="18">
        <v>0</v>
      </c>
      <c r="H88" s="19"/>
      <c r="I88" s="19">
        <v>0</v>
      </c>
      <c r="J88" s="19"/>
      <c r="K88" s="17" t="s">
        <v>44</v>
      </c>
      <c r="L88" s="28">
        <f t="shared" si="4"/>
        <v>0</v>
      </c>
      <c r="M88" s="16">
        <f t="shared" si="5"/>
        <v>0</v>
      </c>
      <c r="N88" s="16" t="e">
        <f t="shared" si="6"/>
        <v>#DIV/0!</v>
      </c>
      <c r="O88" s="16" t="e">
        <f t="shared" si="7"/>
        <v>#DIV/0!</v>
      </c>
    </row>
    <row r="89" spans="1:18" x14ac:dyDescent="0.2">
      <c r="A89" s="17" t="s">
        <v>292</v>
      </c>
      <c r="B89" s="16" t="s">
        <v>293</v>
      </c>
      <c r="C89" s="16" t="s">
        <v>294</v>
      </c>
      <c r="D89" s="17">
        <v>8321</v>
      </c>
      <c r="E89" s="18">
        <v>5000</v>
      </c>
      <c r="F89" s="18">
        <v>5000</v>
      </c>
      <c r="G89" s="18">
        <v>0</v>
      </c>
      <c r="H89" s="19">
        <v>1</v>
      </c>
      <c r="I89" s="19">
        <v>0</v>
      </c>
      <c r="J89" s="19">
        <v>0</v>
      </c>
      <c r="K89" s="17" t="s">
        <v>44</v>
      </c>
      <c r="L89" s="28">
        <f t="shared" si="4"/>
        <v>0</v>
      </c>
      <c r="M89" s="16">
        <f t="shared" si="5"/>
        <v>0</v>
      </c>
      <c r="N89" s="16">
        <f t="shared" si="6"/>
        <v>0</v>
      </c>
      <c r="O89" s="16" t="e">
        <f t="shared" si="7"/>
        <v>#DIV/0!</v>
      </c>
    </row>
    <row r="90" spans="1:18" ht="22.5" x14ac:dyDescent="0.2">
      <c r="A90" s="17" t="s">
        <v>295</v>
      </c>
      <c r="B90" s="16" t="s">
        <v>296</v>
      </c>
      <c r="C90" s="16" t="s">
        <v>297</v>
      </c>
      <c r="D90" s="17">
        <v>8321</v>
      </c>
      <c r="E90" s="18">
        <v>5000</v>
      </c>
      <c r="F90" s="18">
        <v>5000</v>
      </c>
      <c r="G90" s="18">
        <v>0</v>
      </c>
      <c r="H90" s="19">
        <v>4</v>
      </c>
      <c r="I90" s="19">
        <v>0</v>
      </c>
      <c r="J90" s="19">
        <v>0</v>
      </c>
      <c r="K90" s="17" t="s">
        <v>44</v>
      </c>
      <c r="L90" s="28">
        <f t="shared" si="4"/>
        <v>0</v>
      </c>
      <c r="M90" s="16">
        <f t="shared" si="5"/>
        <v>0</v>
      </c>
      <c r="N90" s="16">
        <f t="shared" si="6"/>
        <v>0</v>
      </c>
      <c r="O90" s="16" t="e">
        <f t="shared" si="7"/>
        <v>#DIV/0!</v>
      </c>
    </row>
    <row r="91" spans="1:18" x14ac:dyDescent="0.2">
      <c r="A91" s="17" t="s">
        <v>298</v>
      </c>
      <c r="B91" s="16" t="s">
        <v>299</v>
      </c>
      <c r="C91" s="16" t="s">
        <v>300</v>
      </c>
      <c r="D91" s="17">
        <v>8321</v>
      </c>
      <c r="E91" s="18">
        <v>2000</v>
      </c>
      <c r="F91" s="18">
        <v>2000</v>
      </c>
      <c r="G91" s="18">
        <v>0</v>
      </c>
      <c r="H91" s="19">
        <v>2</v>
      </c>
      <c r="I91" s="19">
        <v>0</v>
      </c>
      <c r="J91" s="19">
        <v>0</v>
      </c>
      <c r="K91" s="17" t="s">
        <v>44</v>
      </c>
      <c r="L91" s="28">
        <f t="shared" si="4"/>
        <v>0</v>
      </c>
      <c r="M91" s="16">
        <f t="shared" si="5"/>
        <v>0</v>
      </c>
      <c r="N91" s="16">
        <f t="shared" si="6"/>
        <v>0</v>
      </c>
      <c r="O91" s="16" t="e">
        <f t="shared" si="7"/>
        <v>#DIV/0!</v>
      </c>
    </row>
    <row r="92" spans="1:18" ht="22.5" x14ac:dyDescent="0.2">
      <c r="A92" s="17" t="s">
        <v>301</v>
      </c>
      <c r="B92" s="16" t="s">
        <v>302</v>
      </c>
      <c r="C92" s="16" t="s">
        <v>303</v>
      </c>
      <c r="D92" s="17">
        <v>8321</v>
      </c>
      <c r="E92" s="18">
        <v>2500</v>
      </c>
      <c r="F92" s="18">
        <v>2500</v>
      </c>
      <c r="G92" s="18">
        <v>0</v>
      </c>
      <c r="H92" s="19">
        <v>4</v>
      </c>
      <c r="I92" s="19">
        <v>0</v>
      </c>
      <c r="J92" s="19">
        <v>0</v>
      </c>
      <c r="K92" s="17" t="s">
        <v>44</v>
      </c>
      <c r="L92" s="28">
        <f t="shared" si="4"/>
        <v>0</v>
      </c>
      <c r="M92" s="16">
        <f t="shared" si="5"/>
        <v>0</v>
      </c>
      <c r="N92" s="16">
        <f t="shared" si="6"/>
        <v>0</v>
      </c>
      <c r="O92" s="16" t="e">
        <f t="shared" si="7"/>
        <v>#DIV/0!</v>
      </c>
    </row>
    <row r="93" spans="1:18" x14ac:dyDescent="0.2">
      <c r="A93" s="17" t="s">
        <v>304</v>
      </c>
      <c r="B93" s="16" t="s">
        <v>305</v>
      </c>
      <c r="C93" s="16" t="s">
        <v>306</v>
      </c>
      <c r="D93" s="17">
        <v>8322</v>
      </c>
      <c r="E93" s="18">
        <v>15000</v>
      </c>
      <c r="F93" s="18">
        <v>15000</v>
      </c>
      <c r="G93" s="18">
        <v>0</v>
      </c>
      <c r="H93" s="19">
        <v>3</v>
      </c>
      <c r="I93" s="19">
        <v>0</v>
      </c>
      <c r="J93" s="19">
        <v>0</v>
      </c>
      <c r="K93" s="17" t="s">
        <v>44</v>
      </c>
      <c r="L93" s="28">
        <f t="shared" si="4"/>
        <v>0</v>
      </c>
      <c r="M93" s="16">
        <f t="shared" si="5"/>
        <v>0</v>
      </c>
      <c r="N93" s="16">
        <f t="shared" si="6"/>
        <v>0</v>
      </c>
      <c r="O93" s="16" t="e">
        <f t="shared" si="7"/>
        <v>#DIV/0!</v>
      </c>
    </row>
    <row r="94" spans="1:18" ht="88.5" customHeight="1" x14ac:dyDescent="0.2">
      <c r="A94" s="17" t="s">
        <v>307</v>
      </c>
      <c r="B94" s="16" t="s">
        <v>308</v>
      </c>
      <c r="C94" s="16" t="s">
        <v>309</v>
      </c>
      <c r="D94" s="17">
        <v>8323</v>
      </c>
      <c r="E94" s="18">
        <v>260000</v>
      </c>
      <c r="F94" s="18">
        <v>0</v>
      </c>
      <c r="G94" s="18">
        <v>0</v>
      </c>
      <c r="H94" s="19">
        <v>1</v>
      </c>
      <c r="I94" s="19">
        <v>-1</v>
      </c>
      <c r="J94" s="19">
        <v>0</v>
      </c>
      <c r="K94" s="17" t="s">
        <v>44</v>
      </c>
      <c r="L94" s="28">
        <f t="shared" si="4"/>
        <v>0</v>
      </c>
      <c r="M94" s="16" t="e">
        <f t="shared" si="5"/>
        <v>#DIV/0!</v>
      </c>
      <c r="N94" s="16">
        <f t="shared" si="6"/>
        <v>0</v>
      </c>
      <c r="O94" s="16">
        <f t="shared" si="7"/>
        <v>0</v>
      </c>
    </row>
    <row r="95" spans="1:18" ht="88.5" customHeight="1" x14ac:dyDescent="0.2">
      <c r="A95" s="17" t="s">
        <v>310</v>
      </c>
      <c r="B95" s="16" t="s">
        <v>311</v>
      </c>
      <c r="C95" s="16" t="s">
        <v>312</v>
      </c>
      <c r="D95" s="17">
        <v>8323</v>
      </c>
      <c r="E95" s="18">
        <v>115600</v>
      </c>
      <c r="F95" s="18">
        <v>106100.76999999999</v>
      </c>
      <c r="G95" s="18">
        <v>0</v>
      </c>
      <c r="H95" s="19">
        <v>1</v>
      </c>
      <c r="I95" s="19">
        <v>0</v>
      </c>
      <c r="J95" s="19">
        <v>0</v>
      </c>
      <c r="K95" s="17" t="s">
        <v>44</v>
      </c>
      <c r="L95" s="28">
        <f t="shared" si="4"/>
        <v>0</v>
      </c>
      <c r="M95" s="16">
        <f t="shared" si="5"/>
        <v>0</v>
      </c>
      <c r="N95" s="16">
        <f t="shared" si="6"/>
        <v>0</v>
      </c>
      <c r="O95" s="16" t="e">
        <f t="shared" si="7"/>
        <v>#DIV/0!</v>
      </c>
      <c r="R95" s="30">
        <f>+E95-9499.23</f>
        <v>106100.77</v>
      </c>
    </row>
    <row r="96" spans="1:18" ht="88.5" customHeight="1" x14ac:dyDescent="0.2">
      <c r="A96" s="17" t="s">
        <v>313</v>
      </c>
      <c r="B96" s="16" t="s">
        <v>314</v>
      </c>
      <c r="C96" s="16" t="s">
        <v>315</v>
      </c>
      <c r="D96" s="17">
        <v>8323</v>
      </c>
      <c r="E96" s="18">
        <v>45770</v>
      </c>
      <c r="F96" s="18">
        <v>55269.23</v>
      </c>
      <c r="G96" s="18">
        <v>55269.23</v>
      </c>
      <c r="H96" s="19">
        <v>1</v>
      </c>
      <c r="I96" s="19">
        <v>2</v>
      </c>
      <c r="J96" s="19">
        <v>2</v>
      </c>
      <c r="K96" s="17" t="s">
        <v>44</v>
      </c>
      <c r="L96" s="28">
        <f t="shared" si="4"/>
        <v>1.2075427135678394</v>
      </c>
      <c r="M96" s="16">
        <f t="shared" si="5"/>
        <v>1</v>
      </c>
      <c r="N96" s="16">
        <f t="shared" si="6"/>
        <v>2</v>
      </c>
      <c r="O96" s="16">
        <f t="shared" si="7"/>
        <v>1</v>
      </c>
      <c r="R96" s="30">
        <f>+E96-F96</f>
        <v>-9499.2300000000032</v>
      </c>
    </row>
    <row r="97" spans="1:15" ht="88.5" customHeight="1" x14ac:dyDescent="0.2">
      <c r="A97" s="17" t="s">
        <v>316</v>
      </c>
      <c r="B97" s="16" t="s">
        <v>317</v>
      </c>
      <c r="C97" s="16" t="s">
        <v>318</v>
      </c>
      <c r="D97" s="17">
        <v>8323</v>
      </c>
      <c r="E97" s="18">
        <v>20025.599999999999</v>
      </c>
      <c r="F97" s="18">
        <v>20025.599999999999</v>
      </c>
      <c r="G97" s="18">
        <v>0</v>
      </c>
      <c r="H97" s="19">
        <v>1</v>
      </c>
      <c r="I97" s="19">
        <v>0</v>
      </c>
      <c r="J97" s="19">
        <v>0</v>
      </c>
      <c r="K97" s="17" t="s">
        <v>44</v>
      </c>
      <c r="L97" s="28">
        <f t="shared" si="4"/>
        <v>0</v>
      </c>
      <c r="M97" s="16">
        <f t="shared" si="5"/>
        <v>0</v>
      </c>
      <c r="N97" s="16">
        <f t="shared" si="6"/>
        <v>0</v>
      </c>
      <c r="O97" s="16" t="e">
        <f t="shared" si="7"/>
        <v>#DIV/0!</v>
      </c>
    </row>
    <row r="98" spans="1:15" ht="88.5" customHeight="1" x14ac:dyDescent="0.2">
      <c r="A98" s="17" t="s">
        <v>319</v>
      </c>
      <c r="B98" s="16" t="s">
        <v>320</v>
      </c>
      <c r="C98" s="16" t="s">
        <v>321</v>
      </c>
      <c r="D98" s="17">
        <v>8323</v>
      </c>
      <c r="E98" s="18">
        <v>215250</v>
      </c>
      <c r="F98" s="18">
        <v>215250</v>
      </c>
      <c r="G98" s="18">
        <v>90083.12</v>
      </c>
      <c r="H98" s="19">
        <v>1</v>
      </c>
      <c r="I98" s="19">
        <v>0</v>
      </c>
      <c r="J98" s="19">
        <v>1</v>
      </c>
      <c r="K98" s="17" t="s">
        <v>44</v>
      </c>
      <c r="L98" s="28">
        <f t="shared" si="4"/>
        <v>0.4185046225319396</v>
      </c>
      <c r="M98" s="16">
        <f t="shared" si="5"/>
        <v>0.4185046225319396</v>
      </c>
      <c r="N98" s="16">
        <f t="shared" si="6"/>
        <v>1</v>
      </c>
      <c r="O98" s="16" t="e">
        <f t="shared" si="7"/>
        <v>#DIV/0!</v>
      </c>
    </row>
    <row r="99" spans="1:15" ht="88.5" customHeight="1" x14ac:dyDescent="0.2">
      <c r="A99" s="17" t="s">
        <v>322</v>
      </c>
      <c r="B99" s="16" t="s">
        <v>323</v>
      </c>
      <c r="C99" s="16" t="s">
        <v>324</v>
      </c>
      <c r="D99" s="17">
        <v>8323</v>
      </c>
      <c r="E99" s="18">
        <v>40000</v>
      </c>
      <c r="F99" s="18">
        <v>40000</v>
      </c>
      <c r="G99" s="18">
        <v>0</v>
      </c>
      <c r="H99" s="19">
        <v>1</v>
      </c>
      <c r="I99" s="19">
        <v>0</v>
      </c>
      <c r="J99" s="19">
        <v>0</v>
      </c>
      <c r="K99" s="17" t="s">
        <v>44</v>
      </c>
      <c r="L99" s="28">
        <f t="shared" si="4"/>
        <v>0</v>
      </c>
      <c r="M99" s="16">
        <f t="shared" si="5"/>
        <v>0</v>
      </c>
      <c r="N99" s="16">
        <f t="shared" si="6"/>
        <v>0</v>
      </c>
      <c r="O99" s="16" t="e">
        <f t="shared" si="7"/>
        <v>#DIV/0!</v>
      </c>
    </row>
    <row r="100" spans="1:15" ht="88.5" customHeight="1" x14ac:dyDescent="0.2">
      <c r="A100" s="17" t="s">
        <v>325</v>
      </c>
      <c r="B100" s="16" t="s">
        <v>326</v>
      </c>
      <c r="C100" s="16" t="s">
        <v>327</v>
      </c>
      <c r="D100" s="17">
        <v>8323</v>
      </c>
      <c r="E100" s="18">
        <v>290000</v>
      </c>
      <c r="F100" s="18">
        <v>220000</v>
      </c>
      <c r="G100" s="18">
        <v>0</v>
      </c>
      <c r="H100" s="19">
        <v>0</v>
      </c>
      <c r="I100" s="19">
        <v>0</v>
      </c>
      <c r="J100" s="19">
        <v>1</v>
      </c>
      <c r="K100" s="17" t="s">
        <v>44</v>
      </c>
      <c r="L100" s="28">
        <f t="shared" si="4"/>
        <v>0</v>
      </c>
      <c r="M100" s="16">
        <f t="shared" si="5"/>
        <v>0</v>
      </c>
      <c r="N100" s="16" t="e">
        <f t="shared" si="6"/>
        <v>#DIV/0!</v>
      </c>
      <c r="O100" s="16" t="e">
        <f t="shared" si="7"/>
        <v>#DIV/0!</v>
      </c>
    </row>
    <row r="101" spans="1:15" ht="88.5" customHeight="1" x14ac:dyDescent="0.2">
      <c r="A101" s="17" t="s">
        <v>328</v>
      </c>
      <c r="B101" s="16" t="s">
        <v>329</v>
      </c>
      <c r="C101" s="16" t="s">
        <v>330</v>
      </c>
      <c r="D101" s="17">
        <v>8323</v>
      </c>
      <c r="E101" s="18">
        <v>43000</v>
      </c>
      <c r="F101" s="18">
        <v>43000</v>
      </c>
      <c r="G101" s="18">
        <v>0</v>
      </c>
      <c r="H101" s="19">
        <v>2</v>
      </c>
      <c r="I101" s="19">
        <v>0</v>
      </c>
      <c r="J101" s="19">
        <v>0</v>
      </c>
      <c r="K101" s="17" t="s">
        <v>44</v>
      </c>
      <c r="L101" s="28">
        <f t="shared" si="4"/>
        <v>0</v>
      </c>
      <c r="M101" s="16">
        <f t="shared" si="5"/>
        <v>0</v>
      </c>
      <c r="N101" s="16">
        <f t="shared" si="6"/>
        <v>0</v>
      </c>
      <c r="O101" s="16" t="e">
        <f t="shared" si="7"/>
        <v>#DIV/0!</v>
      </c>
    </row>
    <row r="102" spans="1:15" ht="88.5" customHeight="1" x14ac:dyDescent="0.2">
      <c r="A102" s="17" t="s">
        <v>331</v>
      </c>
      <c r="B102" s="16" t="s">
        <v>332</v>
      </c>
      <c r="C102" s="16" t="s">
        <v>333</v>
      </c>
      <c r="D102" s="17">
        <v>8323</v>
      </c>
      <c r="E102" s="18">
        <v>26300</v>
      </c>
      <c r="F102" s="18">
        <v>26300</v>
      </c>
      <c r="G102" s="18">
        <v>0</v>
      </c>
      <c r="H102" s="19">
        <v>0</v>
      </c>
      <c r="I102" s="19">
        <v>0</v>
      </c>
      <c r="J102" s="19">
        <v>1</v>
      </c>
      <c r="K102" s="17" t="s">
        <v>44</v>
      </c>
      <c r="L102" s="28">
        <f t="shared" si="4"/>
        <v>0</v>
      </c>
      <c r="M102" s="16">
        <f t="shared" si="5"/>
        <v>0</v>
      </c>
      <c r="N102" s="16" t="e">
        <f t="shared" si="6"/>
        <v>#DIV/0!</v>
      </c>
      <c r="O102" s="16" t="e">
        <f t="shared" si="7"/>
        <v>#DIV/0!</v>
      </c>
    </row>
    <row r="103" spans="1:15" ht="33.75" x14ac:dyDescent="0.2">
      <c r="A103" s="17" t="s">
        <v>334</v>
      </c>
      <c r="B103" s="16" t="s">
        <v>335</v>
      </c>
      <c r="C103" s="16" t="s">
        <v>335</v>
      </c>
      <c r="D103" s="17">
        <v>8301</v>
      </c>
      <c r="E103" s="18">
        <v>0</v>
      </c>
      <c r="F103" s="18">
        <v>30000</v>
      </c>
      <c r="G103" s="18">
        <v>30000</v>
      </c>
      <c r="H103" s="19">
        <v>0</v>
      </c>
      <c r="I103" s="19">
        <v>1</v>
      </c>
      <c r="J103" s="19">
        <v>1</v>
      </c>
      <c r="K103" s="17" t="s">
        <v>44</v>
      </c>
      <c r="L103" s="28" t="e">
        <f t="shared" si="4"/>
        <v>#DIV/0!</v>
      </c>
      <c r="M103" s="16">
        <f t="shared" si="5"/>
        <v>1</v>
      </c>
      <c r="N103" s="16" t="e">
        <f t="shared" si="6"/>
        <v>#DIV/0!</v>
      </c>
      <c r="O103" s="16">
        <f t="shared" si="7"/>
        <v>1</v>
      </c>
    </row>
    <row r="104" spans="1:15" x14ac:dyDescent="0.2">
      <c r="A104" s="17" t="s">
        <v>336</v>
      </c>
      <c r="B104" s="16" t="s">
        <v>337</v>
      </c>
      <c r="C104" s="16" t="s">
        <v>337</v>
      </c>
      <c r="D104" s="17">
        <v>8307</v>
      </c>
      <c r="E104" s="18">
        <v>0</v>
      </c>
      <c r="F104" s="18">
        <v>3500</v>
      </c>
      <c r="G104" s="18">
        <v>3500</v>
      </c>
      <c r="H104" s="19">
        <v>0</v>
      </c>
      <c r="I104" s="19">
        <v>1</v>
      </c>
      <c r="J104" s="19">
        <v>1</v>
      </c>
      <c r="K104" s="17" t="s">
        <v>44</v>
      </c>
      <c r="L104" s="28" t="e">
        <f t="shared" si="4"/>
        <v>#DIV/0!</v>
      </c>
      <c r="M104" s="16">
        <f t="shared" si="5"/>
        <v>1</v>
      </c>
      <c r="N104" s="16" t="e">
        <f t="shared" si="6"/>
        <v>#DIV/0!</v>
      </c>
      <c r="O104" s="16">
        <f t="shared" si="7"/>
        <v>1</v>
      </c>
    </row>
    <row r="105" spans="1:15" ht="45" x14ac:dyDescent="0.2">
      <c r="A105" s="17" t="s">
        <v>338</v>
      </c>
      <c r="B105" s="16" t="s">
        <v>339</v>
      </c>
      <c r="C105" s="16" t="s">
        <v>339</v>
      </c>
      <c r="D105" s="17">
        <v>8318</v>
      </c>
      <c r="E105" s="18">
        <v>0</v>
      </c>
      <c r="F105" s="18">
        <v>8620.69</v>
      </c>
      <c r="G105" s="18">
        <v>8620.69</v>
      </c>
      <c r="H105" s="19">
        <v>0</v>
      </c>
      <c r="I105" s="19">
        <v>1</v>
      </c>
      <c r="J105" s="19">
        <v>1</v>
      </c>
      <c r="K105" s="17" t="s">
        <v>44</v>
      </c>
      <c r="L105" s="28" t="e">
        <f t="shared" si="4"/>
        <v>#DIV/0!</v>
      </c>
      <c r="M105" s="16">
        <f t="shared" si="5"/>
        <v>1</v>
      </c>
      <c r="N105" s="16" t="e">
        <f t="shared" si="6"/>
        <v>#DIV/0!</v>
      </c>
      <c r="O105" s="16">
        <f t="shared" si="7"/>
        <v>1</v>
      </c>
    </row>
    <row r="106" spans="1:15" ht="45" x14ac:dyDescent="0.2">
      <c r="A106" s="17" t="s">
        <v>340</v>
      </c>
      <c r="B106" s="16" t="s">
        <v>341</v>
      </c>
      <c r="C106" s="16" t="s">
        <v>342</v>
      </c>
      <c r="D106" s="17">
        <v>8310</v>
      </c>
      <c r="E106" s="18">
        <v>3222532.33</v>
      </c>
      <c r="F106" s="18">
        <v>0</v>
      </c>
      <c r="G106" s="18">
        <v>3222532.33</v>
      </c>
      <c r="H106" s="19">
        <v>1</v>
      </c>
      <c r="I106" s="19">
        <v>0</v>
      </c>
      <c r="J106" s="19">
        <v>1</v>
      </c>
      <c r="K106" s="17" t="s">
        <v>418</v>
      </c>
      <c r="L106" s="28">
        <f t="shared" si="4"/>
        <v>1</v>
      </c>
      <c r="M106" s="16" t="e">
        <f t="shared" si="5"/>
        <v>#DIV/0!</v>
      </c>
      <c r="N106" s="16">
        <f t="shared" si="6"/>
        <v>1</v>
      </c>
      <c r="O106" s="16" t="e">
        <f t="shared" si="7"/>
        <v>#DIV/0!</v>
      </c>
    </row>
    <row r="107" spans="1:15" ht="33.75" x14ac:dyDescent="0.2">
      <c r="A107" s="17" t="s">
        <v>343</v>
      </c>
      <c r="B107" s="16" t="s">
        <v>344</v>
      </c>
      <c r="C107" s="16" t="s">
        <v>345</v>
      </c>
      <c r="D107" s="17">
        <v>8310</v>
      </c>
      <c r="E107" s="18">
        <v>0</v>
      </c>
      <c r="F107" s="18">
        <v>1885142.99</v>
      </c>
      <c r="G107" s="18">
        <v>1885142.99</v>
      </c>
      <c r="H107" s="19">
        <v>1</v>
      </c>
      <c r="I107" s="19">
        <v>0</v>
      </c>
      <c r="J107" s="19">
        <v>1</v>
      </c>
      <c r="K107" s="17" t="s">
        <v>418</v>
      </c>
      <c r="L107" s="28" t="e">
        <f t="shared" si="4"/>
        <v>#DIV/0!</v>
      </c>
      <c r="M107" s="16">
        <f t="shared" si="5"/>
        <v>1</v>
      </c>
      <c r="N107" s="16">
        <f t="shared" si="6"/>
        <v>1</v>
      </c>
      <c r="O107" s="16" t="e">
        <f t="shared" si="7"/>
        <v>#DIV/0!</v>
      </c>
    </row>
    <row r="108" spans="1:15" ht="67.5" x14ac:dyDescent="0.2">
      <c r="A108" s="17" t="s">
        <v>346</v>
      </c>
      <c r="B108" s="16" t="s">
        <v>347</v>
      </c>
      <c r="C108" s="16" t="s">
        <v>348</v>
      </c>
      <c r="D108" s="17">
        <v>8310</v>
      </c>
      <c r="E108" s="18">
        <v>1076791.71</v>
      </c>
      <c r="F108" s="18"/>
      <c r="G108" s="18">
        <v>1076791.71</v>
      </c>
      <c r="H108" s="19">
        <v>1</v>
      </c>
      <c r="I108" s="19">
        <v>0</v>
      </c>
      <c r="J108" s="19">
        <v>1</v>
      </c>
      <c r="K108" s="17" t="s">
        <v>418</v>
      </c>
      <c r="L108" s="28">
        <f t="shared" si="4"/>
        <v>1</v>
      </c>
      <c r="M108" s="16" t="e">
        <f t="shared" si="5"/>
        <v>#DIV/0!</v>
      </c>
      <c r="N108" s="16">
        <f t="shared" si="6"/>
        <v>1</v>
      </c>
      <c r="O108" s="16" t="e">
        <f t="shared" si="7"/>
        <v>#DIV/0!</v>
      </c>
    </row>
    <row r="109" spans="1:15" ht="45" x14ac:dyDescent="0.2">
      <c r="A109" s="17" t="s">
        <v>349</v>
      </c>
      <c r="B109" s="16" t="s">
        <v>350</v>
      </c>
      <c r="C109" s="16" t="s">
        <v>351</v>
      </c>
      <c r="D109" s="17">
        <v>8310</v>
      </c>
      <c r="E109" s="18">
        <v>517236.93</v>
      </c>
      <c r="F109" s="18"/>
      <c r="G109" s="18">
        <v>517236.93</v>
      </c>
      <c r="H109" s="19">
        <v>1</v>
      </c>
      <c r="I109" s="19">
        <v>0</v>
      </c>
      <c r="J109" s="19">
        <v>1</v>
      </c>
      <c r="K109" s="17" t="s">
        <v>418</v>
      </c>
      <c r="L109" s="28">
        <f t="shared" si="4"/>
        <v>1</v>
      </c>
      <c r="M109" s="16" t="e">
        <f t="shared" si="5"/>
        <v>#DIV/0!</v>
      </c>
      <c r="N109" s="16">
        <f t="shared" si="6"/>
        <v>1</v>
      </c>
      <c r="O109" s="16" t="e">
        <f t="shared" si="7"/>
        <v>#DIV/0!</v>
      </c>
    </row>
    <row r="110" spans="1:15" ht="67.5" x14ac:dyDescent="0.2">
      <c r="A110" s="17" t="s">
        <v>352</v>
      </c>
      <c r="B110" s="16" t="s">
        <v>353</v>
      </c>
      <c r="C110" s="16" t="s">
        <v>354</v>
      </c>
      <c r="D110" s="17">
        <v>8310</v>
      </c>
      <c r="E110" s="18">
        <v>603443.85</v>
      </c>
      <c r="F110" s="18"/>
      <c r="G110" s="18">
        <v>603443.85</v>
      </c>
      <c r="H110" s="19">
        <v>1</v>
      </c>
      <c r="I110" s="19">
        <v>0</v>
      </c>
      <c r="J110" s="19">
        <v>1</v>
      </c>
      <c r="K110" s="17" t="s">
        <v>418</v>
      </c>
      <c r="L110" s="28">
        <f t="shared" si="4"/>
        <v>1</v>
      </c>
      <c r="M110" s="16" t="e">
        <f t="shared" si="5"/>
        <v>#DIV/0!</v>
      </c>
      <c r="N110" s="16">
        <f t="shared" si="6"/>
        <v>1</v>
      </c>
      <c r="O110" s="16" t="e">
        <f t="shared" si="7"/>
        <v>#DIV/0!</v>
      </c>
    </row>
    <row r="111" spans="1:15" ht="56.25" x14ac:dyDescent="0.2">
      <c r="A111" s="17" t="s">
        <v>355</v>
      </c>
      <c r="B111" s="16" t="s">
        <v>356</v>
      </c>
      <c r="C111" s="16" t="s">
        <v>357</v>
      </c>
      <c r="D111" s="17">
        <v>8310</v>
      </c>
      <c r="E111" s="18">
        <v>399704.45</v>
      </c>
      <c r="F111" s="18"/>
      <c r="G111" s="18">
        <v>399704.45</v>
      </c>
      <c r="H111" s="19">
        <v>1</v>
      </c>
      <c r="I111" s="19">
        <v>0</v>
      </c>
      <c r="J111" s="19">
        <v>1</v>
      </c>
      <c r="K111" s="17" t="s">
        <v>418</v>
      </c>
      <c r="L111" s="28">
        <f t="shared" si="4"/>
        <v>1</v>
      </c>
      <c r="M111" s="16" t="e">
        <f t="shared" si="5"/>
        <v>#DIV/0!</v>
      </c>
      <c r="N111" s="16">
        <f t="shared" si="6"/>
        <v>1</v>
      </c>
      <c r="O111" s="16" t="e">
        <f t="shared" si="7"/>
        <v>#DIV/0!</v>
      </c>
    </row>
    <row r="112" spans="1:15" ht="56.25" x14ac:dyDescent="0.2">
      <c r="A112" s="17" t="s">
        <v>358</v>
      </c>
      <c r="B112" s="16" t="s">
        <v>359</v>
      </c>
      <c r="C112" s="16" t="s">
        <v>360</v>
      </c>
      <c r="D112" s="17">
        <v>8310</v>
      </c>
      <c r="E112" s="18">
        <v>1232709.33</v>
      </c>
      <c r="F112" s="18"/>
      <c r="G112" s="18">
        <v>1232709.33</v>
      </c>
      <c r="H112" s="19">
        <v>1</v>
      </c>
      <c r="I112" s="19">
        <v>0</v>
      </c>
      <c r="J112" s="19">
        <v>1</v>
      </c>
      <c r="K112" s="17" t="s">
        <v>418</v>
      </c>
      <c r="L112" s="28">
        <f t="shared" si="4"/>
        <v>1</v>
      </c>
      <c r="M112" s="16" t="e">
        <f t="shared" si="5"/>
        <v>#DIV/0!</v>
      </c>
      <c r="N112" s="16">
        <f t="shared" si="6"/>
        <v>1</v>
      </c>
      <c r="O112" s="16" t="e">
        <f t="shared" si="7"/>
        <v>#DIV/0!</v>
      </c>
    </row>
    <row r="113" spans="1:15" ht="45" x14ac:dyDescent="0.2">
      <c r="A113" s="17" t="s">
        <v>361</v>
      </c>
      <c r="B113" s="16" t="s">
        <v>362</v>
      </c>
      <c r="C113" s="16" t="s">
        <v>363</v>
      </c>
      <c r="D113" s="17">
        <v>8310</v>
      </c>
      <c r="E113" s="18">
        <v>0</v>
      </c>
      <c r="F113" s="18">
        <v>1306591.55</v>
      </c>
      <c r="G113" s="18">
        <v>1306591.55</v>
      </c>
      <c r="H113" s="19">
        <v>1</v>
      </c>
      <c r="I113" s="19">
        <v>0</v>
      </c>
      <c r="J113" s="19">
        <v>1</v>
      </c>
      <c r="K113" s="17" t="s">
        <v>418</v>
      </c>
      <c r="L113" s="28" t="e">
        <f t="shared" si="4"/>
        <v>#DIV/0!</v>
      </c>
      <c r="M113" s="16">
        <f t="shared" si="5"/>
        <v>1</v>
      </c>
      <c r="N113" s="16">
        <f t="shared" si="6"/>
        <v>1</v>
      </c>
      <c r="O113" s="16" t="e">
        <f t="shared" si="7"/>
        <v>#DIV/0!</v>
      </c>
    </row>
    <row r="114" spans="1:15" ht="45" x14ac:dyDescent="0.2">
      <c r="A114" s="17" t="s">
        <v>364</v>
      </c>
      <c r="B114" s="16" t="s">
        <v>365</v>
      </c>
      <c r="C114" s="16" t="s">
        <v>366</v>
      </c>
      <c r="D114" s="17">
        <v>8310</v>
      </c>
      <c r="E114" s="18">
        <v>1680600.24</v>
      </c>
      <c r="F114" s="18"/>
      <c r="G114" s="18">
        <v>1629468.5</v>
      </c>
      <c r="H114" s="19">
        <v>1</v>
      </c>
      <c r="I114" s="19">
        <v>0</v>
      </c>
      <c r="J114" s="19">
        <v>1</v>
      </c>
      <c r="K114" s="17" t="s">
        <v>418</v>
      </c>
      <c r="L114" s="28">
        <f t="shared" si="4"/>
        <v>0.96957531078300929</v>
      </c>
      <c r="M114" s="16" t="e">
        <f t="shared" si="5"/>
        <v>#DIV/0!</v>
      </c>
      <c r="N114" s="16">
        <f t="shared" si="6"/>
        <v>1</v>
      </c>
      <c r="O114" s="16" t="e">
        <f t="shared" si="7"/>
        <v>#DIV/0!</v>
      </c>
    </row>
    <row r="115" spans="1:15" ht="45" x14ac:dyDescent="0.2">
      <c r="A115" s="17" t="s">
        <v>367</v>
      </c>
      <c r="B115" s="16" t="s">
        <v>368</v>
      </c>
      <c r="C115" s="16" t="s">
        <v>369</v>
      </c>
      <c r="D115" s="17">
        <v>8310</v>
      </c>
      <c r="E115" s="18">
        <v>343033.74</v>
      </c>
      <c r="F115" s="18"/>
      <c r="G115" s="18">
        <v>343033.74</v>
      </c>
      <c r="H115" s="19">
        <v>1</v>
      </c>
      <c r="I115" s="19">
        <v>0</v>
      </c>
      <c r="J115" s="19">
        <v>1</v>
      </c>
      <c r="K115" s="17" t="s">
        <v>418</v>
      </c>
      <c r="L115" s="28">
        <f t="shared" si="4"/>
        <v>1</v>
      </c>
      <c r="M115" s="16" t="e">
        <f t="shared" si="5"/>
        <v>#DIV/0!</v>
      </c>
      <c r="N115" s="16">
        <f t="shared" si="6"/>
        <v>1</v>
      </c>
      <c r="O115" s="16" t="e">
        <f t="shared" si="7"/>
        <v>#DIV/0!</v>
      </c>
    </row>
    <row r="116" spans="1:15" ht="33.75" x14ac:dyDescent="0.2">
      <c r="A116" s="17" t="s">
        <v>370</v>
      </c>
      <c r="B116" s="16" t="s">
        <v>371</v>
      </c>
      <c r="C116" s="16" t="s">
        <v>372</v>
      </c>
      <c r="D116" s="17">
        <v>8310</v>
      </c>
      <c r="E116" s="18">
        <v>0</v>
      </c>
      <c r="F116" s="18">
        <v>8000</v>
      </c>
      <c r="G116" s="18">
        <v>8000</v>
      </c>
      <c r="H116" s="19">
        <v>1</v>
      </c>
      <c r="I116" s="19">
        <v>0</v>
      </c>
      <c r="J116" s="19">
        <v>1</v>
      </c>
      <c r="K116" s="17" t="s">
        <v>418</v>
      </c>
      <c r="L116" s="28" t="e">
        <f t="shared" si="4"/>
        <v>#DIV/0!</v>
      </c>
      <c r="M116" s="16">
        <f t="shared" si="5"/>
        <v>1</v>
      </c>
      <c r="N116" s="16">
        <f t="shared" si="6"/>
        <v>1</v>
      </c>
      <c r="O116" s="16" t="e">
        <f t="shared" si="7"/>
        <v>#DIV/0!</v>
      </c>
    </row>
    <row r="117" spans="1:15" ht="56.25" x14ac:dyDescent="0.2">
      <c r="A117" s="17" t="s">
        <v>373</v>
      </c>
      <c r="B117" s="16" t="s">
        <v>374</v>
      </c>
      <c r="C117" s="16" t="s">
        <v>375</v>
      </c>
      <c r="D117" s="17">
        <v>8310</v>
      </c>
      <c r="E117" s="18">
        <v>4695618.95</v>
      </c>
      <c r="F117" s="18"/>
      <c r="G117" s="18">
        <v>4684895.431034483</v>
      </c>
      <c r="H117" s="19">
        <v>1</v>
      </c>
      <c r="I117" s="19">
        <v>0</v>
      </c>
      <c r="J117" s="19">
        <v>1</v>
      </c>
      <c r="K117" s="17" t="s">
        <v>418</v>
      </c>
      <c r="L117" s="28">
        <f t="shared" si="4"/>
        <v>0.99771627146927733</v>
      </c>
      <c r="M117" s="16" t="e">
        <f t="shared" si="5"/>
        <v>#DIV/0!</v>
      </c>
      <c r="N117" s="16">
        <f t="shared" si="6"/>
        <v>1</v>
      </c>
      <c r="O117" s="16" t="e">
        <f t="shared" si="7"/>
        <v>#DIV/0!</v>
      </c>
    </row>
    <row r="118" spans="1:15" ht="56.25" x14ac:dyDescent="0.2">
      <c r="A118" s="17" t="s">
        <v>376</v>
      </c>
      <c r="B118" s="16" t="s">
        <v>377</v>
      </c>
      <c r="C118" s="16" t="s">
        <v>378</v>
      </c>
      <c r="D118" s="17">
        <v>8310</v>
      </c>
      <c r="E118" s="18">
        <v>2779564.34</v>
      </c>
      <c r="F118" s="18"/>
      <c r="G118" s="18">
        <v>2779564.0517241377</v>
      </c>
      <c r="H118" s="19">
        <v>1</v>
      </c>
      <c r="I118" s="19">
        <v>0</v>
      </c>
      <c r="J118" s="19">
        <v>1</v>
      </c>
      <c r="K118" s="17" t="s">
        <v>418</v>
      </c>
      <c r="L118" s="28">
        <f t="shared" si="4"/>
        <v>0.99999989628739372</v>
      </c>
      <c r="M118" s="16" t="e">
        <f t="shared" si="5"/>
        <v>#DIV/0!</v>
      </c>
      <c r="N118" s="16">
        <f t="shared" si="6"/>
        <v>1</v>
      </c>
      <c r="O118" s="16" t="e">
        <f t="shared" si="7"/>
        <v>#DIV/0!</v>
      </c>
    </row>
    <row r="119" spans="1:15" ht="56.25" x14ac:dyDescent="0.2">
      <c r="A119" s="17" t="s">
        <v>379</v>
      </c>
      <c r="B119" s="16" t="s">
        <v>380</v>
      </c>
      <c r="C119" s="16" t="s">
        <v>381</v>
      </c>
      <c r="D119" s="17">
        <v>8310</v>
      </c>
      <c r="E119" s="18">
        <v>1260227.1599999999</v>
      </c>
      <c r="F119" s="18">
        <v>1023494.948275862</v>
      </c>
      <c r="G119" s="18">
        <v>1023494.948275862</v>
      </c>
      <c r="H119" s="19">
        <v>1</v>
      </c>
      <c r="I119" s="19">
        <v>0</v>
      </c>
      <c r="J119" s="19">
        <v>1</v>
      </c>
      <c r="K119" s="17" t="s">
        <v>418</v>
      </c>
      <c r="L119" s="28">
        <f t="shared" si="4"/>
        <v>0.81215115874495369</v>
      </c>
      <c r="M119" s="16">
        <f t="shared" si="5"/>
        <v>1</v>
      </c>
      <c r="N119" s="16">
        <f t="shared" si="6"/>
        <v>1</v>
      </c>
      <c r="O119" s="16" t="e">
        <f t="shared" si="7"/>
        <v>#DIV/0!</v>
      </c>
    </row>
    <row r="120" spans="1:15" ht="45" x14ac:dyDescent="0.2">
      <c r="A120" s="17" t="s">
        <v>382</v>
      </c>
      <c r="B120" s="16" t="s">
        <v>383</v>
      </c>
      <c r="C120" s="16" t="s">
        <v>384</v>
      </c>
      <c r="D120" s="17">
        <v>8310</v>
      </c>
      <c r="E120" s="18">
        <v>3014891.91</v>
      </c>
      <c r="F120" s="18"/>
      <c r="G120" s="18">
        <v>3012609.4137931038</v>
      </c>
      <c r="H120" s="19">
        <v>1</v>
      </c>
      <c r="I120" s="19">
        <v>0</v>
      </c>
      <c r="J120" s="19">
        <v>1</v>
      </c>
      <c r="K120" s="17" t="s">
        <v>418</v>
      </c>
      <c r="L120" s="28">
        <f t="shared" si="4"/>
        <v>0.99924292602354148</v>
      </c>
      <c r="M120" s="16" t="e">
        <f t="shared" si="5"/>
        <v>#DIV/0!</v>
      </c>
      <c r="N120" s="16">
        <f t="shared" si="6"/>
        <v>1</v>
      </c>
      <c r="O120" s="16" t="e">
        <f t="shared" si="7"/>
        <v>#DIV/0!</v>
      </c>
    </row>
    <row r="121" spans="1:15" ht="56.25" x14ac:dyDescent="0.2">
      <c r="A121" s="17" t="s">
        <v>385</v>
      </c>
      <c r="B121" s="16" t="s">
        <v>386</v>
      </c>
      <c r="C121" s="16" t="s">
        <v>387</v>
      </c>
      <c r="D121" s="17">
        <v>8310</v>
      </c>
      <c r="E121" s="18">
        <v>275359.98</v>
      </c>
      <c r="F121" s="18"/>
      <c r="G121" s="18">
        <v>275359.98</v>
      </c>
      <c r="H121" s="19">
        <v>1</v>
      </c>
      <c r="I121" s="19">
        <v>0</v>
      </c>
      <c r="J121" s="19">
        <v>1</v>
      </c>
      <c r="K121" s="17" t="s">
        <v>418</v>
      </c>
      <c r="L121" s="28">
        <f t="shared" si="4"/>
        <v>1</v>
      </c>
      <c r="M121" s="16" t="e">
        <f t="shared" si="5"/>
        <v>#DIV/0!</v>
      </c>
      <c r="N121" s="16">
        <f t="shared" si="6"/>
        <v>1</v>
      </c>
      <c r="O121" s="16" t="e">
        <f t="shared" si="7"/>
        <v>#DIV/0!</v>
      </c>
    </row>
    <row r="122" spans="1:15" ht="56.25" x14ac:dyDescent="0.2">
      <c r="A122" s="17" t="s">
        <v>388</v>
      </c>
      <c r="B122" s="16" t="s">
        <v>389</v>
      </c>
      <c r="C122" s="16" t="s">
        <v>390</v>
      </c>
      <c r="D122" s="17">
        <v>8310</v>
      </c>
      <c r="E122" s="18">
        <v>316302.48</v>
      </c>
      <c r="F122" s="18"/>
      <c r="G122" s="18">
        <v>316302.48</v>
      </c>
      <c r="H122" s="19">
        <v>1</v>
      </c>
      <c r="I122" s="19">
        <v>0</v>
      </c>
      <c r="J122" s="19">
        <v>1</v>
      </c>
      <c r="K122" s="17" t="s">
        <v>418</v>
      </c>
      <c r="L122" s="28">
        <f t="shared" si="4"/>
        <v>1</v>
      </c>
      <c r="M122" s="16" t="e">
        <f t="shared" si="5"/>
        <v>#DIV/0!</v>
      </c>
      <c r="N122" s="16">
        <f t="shared" si="6"/>
        <v>1</v>
      </c>
      <c r="O122" s="16" t="e">
        <f t="shared" si="7"/>
        <v>#DIV/0!</v>
      </c>
    </row>
    <row r="123" spans="1:15" ht="45" x14ac:dyDescent="0.2">
      <c r="A123" s="17" t="s">
        <v>391</v>
      </c>
      <c r="B123" s="16" t="s">
        <v>392</v>
      </c>
      <c r="C123" s="16" t="s">
        <v>393</v>
      </c>
      <c r="D123" s="17">
        <v>8310</v>
      </c>
      <c r="E123" s="18">
        <v>0</v>
      </c>
      <c r="F123" s="18">
        <v>27360</v>
      </c>
      <c r="G123" s="18">
        <v>27360</v>
      </c>
      <c r="H123" s="19">
        <v>1</v>
      </c>
      <c r="I123" s="19">
        <v>0</v>
      </c>
      <c r="J123" s="19">
        <v>1</v>
      </c>
      <c r="K123" s="17" t="s">
        <v>418</v>
      </c>
      <c r="L123" s="28" t="e">
        <f t="shared" si="4"/>
        <v>#DIV/0!</v>
      </c>
      <c r="M123" s="16">
        <f t="shared" si="5"/>
        <v>1</v>
      </c>
      <c r="N123" s="16">
        <f t="shared" si="6"/>
        <v>1</v>
      </c>
      <c r="O123" s="16" t="e">
        <f t="shared" si="7"/>
        <v>#DIV/0!</v>
      </c>
    </row>
    <row r="124" spans="1:15" ht="45" x14ac:dyDescent="0.2">
      <c r="A124" s="17" t="s">
        <v>394</v>
      </c>
      <c r="B124" s="16" t="s">
        <v>395</v>
      </c>
      <c r="C124" s="16" t="s">
        <v>396</v>
      </c>
      <c r="D124" s="17">
        <v>8310</v>
      </c>
      <c r="E124" s="18">
        <v>0</v>
      </c>
      <c r="F124" s="18">
        <v>1153990.74</v>
      </c>
      <c r="G124" s="18">
        <v>1153990.74</v>
      </c>
      <c r="H124" s="19">
        <v>1</v>
      </c>
      <c r="I124" s="19">
        <v>0</v>
      </c>
      <c r="J124" s="19">
        <v>1</v>
      </c>
      <c r="K124" s="17" t="s">
        <v>418</v>
      </c>
      <c r="L124" s="28" t="e">
        <f t="shared" si="4"/>
        <v>#DIV/0!</v>
      </c>
      <c r="M124" s="16">
        <f t="shared" si="5"/>
        <v>1</v>
      </c>
      <c r="N124" s="16">
        <f t="shared" si="6"/>
        <v>1</v>
      </c>
      <c r="O124" s="16" t="e">
        <f t="shared" si="7"/>
        <v>#DIV/0!</v>
      </c>
    </row>
    <row r="125" spans="1:15" ht="45" x14ac:dyDescent="0.2">
      <c r="A125" s="17" t="s">
        <v>397</v>
      </c>
      <c r="B125" s="16" t="s">
        <v>398</v>
      </c>
      <c r="C125" s="16" t="s">
        <v>399</v>
      </c>
      <c r="D125" s="17">
        <v>8310</v>
      </c>
      <c r="E125" s="18">
        <v>2820592.84</v>
      </c>
      <c r="F125" s="18">
        <v>2905857.9741379311</v>
      </c>
      <c r="G125" s="18">
        <v>2905857.9741379311</v>
      </c>
      <c r="H125" s="19">
        <v>1</v>
      </c>
      <c r="I125" s="19">
        <v>0</v>
      </c>
      <c r="J125" s="19">
        <v>1</v>
      </c>
      <c r="K125" s="17" t="s">
        <v>418</v>
      </c>
      <c r="L125" s="28">
        <f t="shared" si="4"/>
        <v>1.0302295081121779</v>
      </c>
      <c r="M125" s="16">
        <f t="shared" si="5"/>
        <v>1</v>
      </c>
      <c r="N125" s="16">
        <f t="shared" si="6"/>
        <v>1</v>
      </c>
      <c r="O125" s="16" t="e">
        <f t="shared" si="7"/>
        <v>#DIV/0!</v>
      </c>
    </row>
    <row r="126" spans="1:15" ht="56.25" x14ac:dyDescent="0.2">
      <c r="A126" s="17" t="s">
        <v>400</v>
      </c>
      <c r="B126" s="16" t="s">
        <v>401</v>
      </c>
      <c r="C126" s="16" t="s">
        <v>402</v>
      </c>
      <c r="D126" s="17">
        <v>8310</v>
      </c>
      <c r="E126" s="18">
        <v>2235018.9700000002</v>
      </c>
      <c r="F126" s="18">
        <v>2664833.3103448278</v>
      </c>
      <c r="G126" s="18">
        <v>2664833.3103448278</v>
      </c>
      <c r="H126" s="19">
        <v>1</v>
      </c>
      <c r="I126" s="19">
        <v>0</v>
      </c>
      <c r="J126" s="19">
        <v>1</v>
      </c>
      <c r="K126" s="17" t="s">
        <v>418</v>
      </c>
      <c r="L126" s="28">
        <f t="shared" si="4"/>
        <v>1.1923090345603766</v>
      </c>
      <c r="M126" s="16">
        <f t="shared" si="5"/>
        <v>1</v>
      </c>
      <c r="N126" s="16">
        <f t="shared" si="6"/>
        <v>1</v>
      </c>
      <c r="O126" s="16" t="e">
        <f t="shared" si="7"/>
        <v>#DIV/0!</v>
      </c>
    </row>
    <row r="127" spans="1:15" ht="78.75" x14ac:dyDescent="0.2">
      <c r="A127" s="17" t="s">
        <v>403</v>
      </c>
      <c r="B127" s="16" t="s">
        <v>404</v>
      </c>
      <c r="C127" s="16" t="s">
        <v>405</v>
      </c>
      <c r="D127" s="17">
        <v>8310</v>
      </c>
      <c r="E127" s="18">
        <v>1801393.03</v>
      </c>
      <c r="F127" s="18">
        <v>599812.79310344823</v>
      </c>
      <c r="G127" s="18">
        <v>599812.79310344823</v>
      </c>
      <c r="H127" s="19">
        <v>1</v>
      </c>
      <c r="I127" s="19">
        <v>0</v>
      </c>
      <c r="J127" s="19">
        <v>1</v>
      </c>
      <c r="K127" s="17" t="s">
        <v>418</v>
      </c>
      <c r="L127" s="28">
        <f t="shared" si="4"/>
        <v>0.33297164089918135</v>
      </c>
      <c r="M127" s="16">
        <f t="shared" si="5"/>
        <v>1</v>
      </c>
      <c r="N127" s="16">
        <f t="shared" si="6"/>
        <v>1</v>
      </c>
      <c r="O127" s="16" t="e">
        <f t="shared" si="7"/>
        <v>#DIV/0!</v>
      </c>
    </row>
    <row r="128" spans="1:15" ht="56.25" x14ac:dyDescent="0.2">
      <c r="A128" s="17" t="s">
        <v>406</v>
      </c>
      <c r="B128" s="16" t="s">
        <v>407</v>
      </c>
      <c r="C128" s="16" t="s">
        <v>408</v>
      </c>
      <c r="D128" s="17">
        <v>8310</v>
      </c>
      <c r="E128" s="18">
        <v>0</v>
      </c>
      <c r="F128" s="18">
        <v>1437087.69</v>
      </c>
      <c r="G128" s="18">
        <v>1437087.69</v>
      </c>
      <c r="H128" s="19">
        <v>1</v>
      </c>
      <c r="I128" s="19">
        <v>0</v>
      </c>
      <c r="J128" s="19">
        <v>1</v>
      </c>
      <c r="K128" s="17" t="s">
        <v>418</v>
      </c>
      <c r="L128" s="28" t="e">
        <f t="shared" si="4"/>
        <v>#DIV/0!</v>
      </c>
      <c r="M128" s="16">
        <f t="shared" si="5"/>
        <v>1</v>
      </c>
      <c r="N128" s="16">
        <f t="shared" si="6"/>
        <v>1</v>
      </c>
      <c r="O128" s="16" t="e">
        <f t="shared" si="7"/>
        <v>#DIV/0!</v>
      </c>
    </row>
    <row r="129" spans="1:15" ht="33.75" x14ac:dyDescent="0.2">
      <c r="A129" s="17" t="s">
        <v>409</v>
      </c>
      <c r="B129" s="16" t="s">
        <v>410</v>
      </c>
      <c r="C129" s="16" t="s">
        <v>411</v>
      </c>
      <c r="D129" s="17">
        <v>8310</v>
      </c>
      <c r="E129" s="18">
        <v>0</v>
      </c>
      <c r="F129" s="18">
        <v>1293103.45</v>
      </c>
      <c r="G129" s="18">
        <v>0</v>
      </c>
      <c r="H129" s="19">
        <v>1</v>
      </c>
      <c r="I129" s="19">
        <v>0</v>
      </c>
      <c r="J129" s="19">
        <v>0</v>
      </c>
      <c r="K129" s="17" t="s">
        <v>418</v>
      </c>
      <c r="L129" s="28" t="e">
        <f t="shared" si="4"/>
        <v>#DIV/0!</v>
      </c>
      <c r="M129" s="16">
        <f t="shared" si="5"/>
        <v>0</v>
      </c>
      <c r="N129" s="16">
        <f t="shared" si="6"/>
        <v>0</v>
      </c>
      <c r="O129" s="16" t="e">
        <f t="shared" si="7"/>
        <v>#DIV/0!</v>
      </c>
    </row>
    <row r="130" spans="1:15" ht="33.75" x14ac:dyDescent="0.2">
      <c r="A130" s="17" t="s">
        <v>412</v>
      </c>
      <c r="B130" s="16" t="s">
        <v>413</v>
      </c>
      <c r="C130" s="16" t="s">
        <v>414</v>
      </c>
      <c r="D130" s="17">
        <v>8310</v>
      </c>
      <c r="E130" s="18">
        <v>0</v>
      </c>
      <c r="F130" s="18">
        <v>4016204.12</v>
      </c>
      <c r="G130" s="18">
        <v>2008102.9224137934</v>
      </c>
      <c r="H130" s="19">
        <v>1</v>
      </c>
      <c r="I130" s="19">
        <v>0</v>
      </c>
      <c r="J130" s="19">
        <v>0</v>
      </c>
      <c r="K130" s="17" t="s">
        <v>418</v>
      </c>
      <c r="L130" s="28" t="e">
        <f t="shared" si="4"/>
        <v>#DIV/0!</v>
      </c>
      <c r="M130" s="16">
        <f t="shared" si="5"/>
        <v>0.50000021473355627</v>
      </c>
      <c r="N130" s="16">
        <f t="shared" si="6"/>
        <v>0</v>
      </c>
      <c r="O130" s="16" t="e">
        <f t="shared" si="7"/>
        <v>#DIV/0!</v>
      </c>
    </row>
    <row r="131" spans="1:15" ht="56.25" x14ac:dyDescent="0.2">
      <c r="A131" s="17" t="s">
        <v>415</v>
      </c>
      <c r="B131" s="16" t="s">
        <v>416</v>
      </c>
      <c r="C131" s="16" t="s">
        <v>417</v>
      </c>
      <c r="D131" s="17">
        <v>8310</v>
      </c>
      <c r="E131" s="18">
        <v>1507251.55</v>
      </c>
      <c r="F131" s="18"/>
      <c r="G131" s="18">
        <v>1507251.551724138</v>
      </c>
      <c r="H131" s="19">
        <v>1</v>
      </c>
      <c r="I131" s="19">
        <v>0</v>
      </c>
      <c r="J131" s="19">
        <v>1</v>
      </c>
      <c r="K131" s="17" t="s">
        <v>418</v>
      </c>
      <c r="L131" s="28">
        <f t="shared" si="4"/>
        <v>1.0000000011438952</v>
      </c>
      <c r="M131" s="16" t="e">
        <f t="shared" si="5"/>
        <v>#DIV/0!</v>
      </c>
      <c r="N131" s="16">
        <f t="shared" si="6"/>
        <v>1</v>
      </c>
      <c r="O131" s="16" t="e">
        <f t="shared" si="7"/>
        <v>#DIV/0!</v>
      </c>
    </row>
    <row r="132" spans="1:15" ht="33.75" x14ac:dyDescent="0.2">
      <c r="A132" s="17" t="s">
        <v>420</v>
      </c>
      <c r="B132" s="16" t="s">
        <v>421</v>
      </c>
      <c r="C132" s="16" t="s">
        <v>422</v>
      </c>
      <c r="D132" s="17">
        <v>8312</v>
      </c>
      <c r="E132" s="18">
        <v>0</v>
      </c>
      <c r="F132" s="18">
        <v>788480</v>
      </c>
      <c r="G132" s="18">
        <v>788480</v>
      </c>
      <c r="H132" s="19">
        <v>0</v>
      </c>
      <c r="I132" s="19">
        <v>2</v>
      </c>
      <c r="J132" s="19">
        <v>2</v>
      </c>
      <c r="K132" s="17" t="s">
        <v>44</v>
      </c>
      <c r="L132" s="28" t="e">
        <f t="shared" si="4"/>
        <v>#DIV/0!</v>
      </c>
      <c r="M132" s="16">
        <f t="shared" si="5"/>
        <v>1</v>
      </c>
      <c r="N132" s="16" t="e">
        <f t="shared" si="6"/>
        <v>#DIV/0!</v>
      </c>
      <c r="O132" s="16">
        <f t="shared" si="7"/>
        <v>1</v>
      </c>
    </row>
    <row r="133" spans="1:15" ht="22.5" x14ac:dyDescent="0.2">
      <c r="A133" s="17" t="s">
        <v>423</v>
      </c>
      <c r="B133" s="16" t="s">
        <v>424</v>
      </c>
      <c r="C133" s="16" t="s">
        <v>424</v>
      </c>
      <c r="D133" s="17">
        <v>8317</v>
      </c>
      <c r="E133" s="18"/>
      <c r="F133" s="18">
        <v>273350</v>
      </c>
      <c r="G133" s="18">
        <v>0</v>
      </c>
      <c r="H133" s="19">
        <v>0</v>
      </c>
      <c r="I133" s="19">
        <v>1</v>
      </c>
      <c r="J133" s="19">
        <v>0</v>
      </c>
      <c r="K133" s="17" t="s">
        <v>44</v>
      </c>
      <c r="L133" s="28" t="e">
        <f t="shared" ref="L133:L143" si="8">+G133/E133</f>
        <v>#DIV/0!</v>
      </c>
      <c r="M133" s="16">
        <f t="shared" ref="M133:M143" si="9">+G133/F133</f>
        <v>0</v>
      </c>
      <c r="N133" s="16" t="e">
        <f t="shared" ref="N133:N143" si="10">+J133/H133</f>
        <v>#DIV/0!</v>
      </c>
      <c r="O133" s="16">
        <f t="shared" ref="O133:O143" si="11">+J133/I133</f>
        <v>0</v>
      </c>
    </row>
    <row r="134" spans="1:15" ht="56.25" x14ac:dyDescent="0.2">
      <c r="A134" s="17" t="s">
        <v>425</v>
      </c>
      <c r="B134" s="16" t="s">
        <v>426</v>
      </c>
      <c r="C134" s="16" t="s">
        <v>427</v>
      </c>
      <c r="D134" s="17">
        <v>8310</v>
      </c>
      <c r="E134" s="18">
        <v>1393833.08</v>
      </c>
      <c r="F134" s="18">
        <v>1201580.2413793104</v>
      </c>
      <c r="G134" s="18">
        <v>1201580.2413793104</v>
      </c>
      <c r="H134" s="19">
        <v>1</v>
      </c>
      <c r="I134" s="19">
        <v>1</v>
      </c>
      <c r="J134" s="19">
        <v>1</v>
      </c>
      <c r="K134" s="17" t="s">
        <v>418</v>
      </c>
      <c r="L134" s="28">
        <f t="shared" si="8"/>
        <v>0.86206896551724133</v>
      </c>
      <c r="M134" s="16">
        <f t="shared" si="9"/>
        <v>1</v>
      </c>
      <c r="N134" s="16">
        <f t="shared" si="10"/>
        <v>1</v>
      </c>
      <c r="O134" s="16">
        <f t="shared" si="11"/>
        <v>1</v>
      </c>
    </row>
    <row r="135" spans="1:15" ht="45" x14ac:dyDescent="0.2">
      <c r="A135" s="17" t="s">
        <v>428</v>
      </c>
      <c r="B135" s="16" t="s">
        <v>429</v>
      </c>
      <c r="C135" s="16" t="s">
        <v>430</v>
      </c>
      <c r="D135" s="17">
        <v>8310</v>
      </c>
      <c r="E135" s="18">
        <v>274609.36</v>
      </c>
      <c r="F135" s="18">
        <v>236732.20689655174</v>
      </c>
      <c r="G135" s="18">
        <v>236732.20689655174</v>
      </c>
      <c r="H135" s="19">
        <v>1</v>
      </c>
      <c r="I135" s="19">
        <v>1</v>
      </c>
      <c r="J135" s="19">
        <v>1</v>
      </c>
      <c r="K135" s="17" t="s">
        <v>418</v>
      </c>
      <c r="L135" s="28">
        <f t="shared" si="8"/>
        <v>0.86206896551724144</v>
      </c>
      <c r="M135" s="16">
        <f t="shared" si="9"/>
        <v>1</v>
      </c>
      <c r="N135" s="16">
        <f t="shared" si="10"/>
        <v>1</v>
      </c>
      <c r="O135" s="16">
        <f t="shared" si="11"/>
        <v>1</v>
      </c>
    </row>
    <row r="136" spans="1:15" ht="45" x14ac:dyDescent="0.2">
      <c r="A136" s="17" t="s">
        <v>431</v>
      </c>
      <c r="B136" s="16" t="s">
        <v>432</v>
      </c>
      <c r="C136" s="16" t="s">
        <v>433</v>
      </c>
      <c r="D136" s="17">
        <v>8310</v>
      </c>
      <c r="E136" s="18">
        <v>8913273.9600000009</v>
      </c>
      <c r="F136" s="18">
        <v>5024476.8965517245</v>
      </c>
      <c r="G136" s="18">
        <v>5024476.8965517245</v>
      </c>
      <c r="H136" s="19">
        <v>1</v>
      </c>
      <c r="I136" s="19">
        <v>1</v>
      </c>
      <c r="J136" s="19">
        <v>1</v>
      </c>
      <c r="K136" s="17" t="s">
        <v>418</v>
      </c>
      <c r="L136" s="28">
        <f t="shared" si="8"/>
        <v>0.56370722128591721</v>
      </c>
      <c r="M136" s="16">
        <f t="shared" si="9"/>
        <v>1</v>
      </c>
      <c r="N136" s="16">
        <f t="shared" si="10"/>
        <v>1</v>
      </c>
      <c r="O136" s="16">
        <f t="shared" si="11"/>
        <v>1</v>
      </c>
    </row>
    <row r="137" spans="1:15" ht="56.25" x14ac:dyDescent="0.2">
      <c r="A137" s="17" t="s">
        <v>434</v>
      </c>
      <c r="B137" s="16" t="s">
        <v>435</v>
      </c>
      <c r="C137" s="16" t="s">
        <v>436</v>
      </c>
      <c r="D137" s="17">
        <v>8310</v>
      </c>
      <c r="E137" s="18">
        <v>3090735.38</v>
      </c>
      <c r="F137" s="18">
        <v>2664427.0517241382</v>
      </c>
      <c r="G137" s="18">
        <v>2664427.0517241382</v>
      </c>
      <c r="H137" s="19">
        <v>1</v>
      </c>
      <c r="I137" s="19">
        <v>1</v>
      </c>
      <c r="J137" s="19">
        <v>1</v>
      </c>
      <c r="K137" s="17" t="s">
        <v>418</v>
      </c>
      <c r="L137" s="28">
        <f t="shared" si="8"/>
        <v>0.86206896551724155</v>
      </c>
      <c r="M137" s="16">
        <f t="shared" si="9"/>
        <v>1</v>
      </c>
      <c r="N137" s="16">
        <f t="shared" si="10"/>
        <v>1</v>
      </c>
      <c r="O137" s="16">
        <f t="shared" si="11"/>
        <v>1</v>
      </c>
    </row>
    <row r="138" spans="1:15" ht="45" x14ac:dyDescent="0.2">
      <c r="A138" s="17" t="s">
        <v>437</v>
      </c>
      <c r="B138" s="16" t="s">
        <v>438</v>
      </c>
      <c r="C138" s="16" t="s">
        <v>439</v>
      </c>
      <c r="D138" s="17">
        <v>8310</v>
      </c>
      <c r="E138" s="18">
        <v>999864.52</v>
      </c>
      <c r="F138" s="18">
        <v>861952.17241379316</v>
      </c>
      <c r="G138" s="18">
        <v>861952.17241379316</v>
      </c>
      <c r="H138" s="19">
        <v>1</v>
      </c>
      <c r="I138" s="19">
        <v>1</v>
      </c>
      <c r="J138" s="19">
        <v>1</v>
      </c>
      <c r="K138" s="17" t="s">
        <v>418</v>
      </c>
      <c r="L138" s="28">
        <f t="shared" si="8"/>
        <v>0.86206896551724144</v>
      </c>
      <c r="M138" s="16">
        <f t="shared" si="9"/>
        <v>1</v>
      </c>
      <c r="N138" s="16">
        <f t="shared" si="10"/>
        <v>1</v>
      </c>
      <c r="O138" s="16">
        <f t="shared" si="11"/>
        <v>1</v>
      </c>
    </row>
    <row r="139" spans="1:15" ht="56.25" x14ac:dyDescent="0.2">
      <c r="A139" s="17" t="s">
        <v>440</v>
      </c>
      <c r="B139" s="16" t="s">
        <v>441</v>
      </c>
      <c r="C139" s="16" t="s">
        <v>442</v>
      </c>
      <c r="D139" s="17">
        <v>8310</v>
      </c>
      <c r="E139" s="18">
        <v>3499826.57</v>
      </c>
      <c r="F139" s="18">
        <v>3017091.8706896552</v>
      </c>
      <c r="G139" s="18">
        <v>3017091.8706896552</v>
      </c>
      <c r="H139" s="19">
        <v>1</v>
      </c>
      <c r="I139" s="19">
        <v>1</v>
      </c>
      <c r="J139" s="19">
        <v>1</v>
      </c>
      <c r="K139" s="17" t="s">
        <v>418</v>
      </c>
      <c r="L139" s="28">
        <f t="shared" si="8"/>
        <v>0.86206896551724144</v>
      </c>
      <c r="M139" s="16">
        <f t="shared" si="9"/>
        <v>1</v>
      </c>
      <c r="N139" s="16">
        <f t="shared" si="10"/>
        <v>1</v>
      </c>
      <c r="O139" s="16">
        <f t="shared" si="11"/>
        <v>1</v>
      </c>
    </row>
    <row r="140" spans="1:15" ht="45" x14ac:dyDescent="0.2">
      <c r="A140" s="17" t="s">
        <v>443</v>
      </c>
      <c r="B140" s="16" t="s">
        <v>444</v>
      </c>
      <c r="C140" s="16" t="s">
        <v>445</v>
      </c>
      <c r="D140" s="17">
        <v>8310</v>
      </c>
      <c r="E140" s="18">
        <v>1416483.08</v>
      </c>
      <c r="F140" s="18">
        <v>640330.18103448278</v>
      </c>
      <c r="G140" s="18">
        <v>640330.18103448278</v>
      </c>
      <c r="H140" s="19">
        <v>1</v>
      </c>
      <c r="I140" s="19">
        <v>1</v>
      </c>
      <c r="J140" s="19">
        <v>1</v>
      </c>
      <c r="K140" s="17" t="s">
        <v>418</v>
      </c>
      <c r="L140" s="28">
        <f t="shared" si="8"/>
        <v>0.4520563570971019</v>
      </c>
      <c r="M140" s="16">
        <f t="shared" si="9"/>
        <v>1</v>
      </c>
      <c r="N140" s="16">
        <f t="shared" si="10"/>
        <v>1</v>
      </c>
      <c r="O140" s="16">
        <f t="shared" si="11"/>
        <v>1</v>
      </c>
    </row>
    <row r="141" spans="1:15" ht="78.75" x14ac:dyDescent="0.2">
      <c r="A141" s="17" t="s">
        <v>446</v>
      </c>
      <c r="B141" s="16" t="s">
        <v>447</v>
      </c>
      <c r="C141" s="16" t="s">
        <v>448</v>
      </c>
      <c r="D141" s="17">
        <v>8310</v>
      </c>
      <c r="E141" s="18">
        <v>1945781.6</v>
      </c>
      <c r="F141" s="18">
        <v>1677397.931034483</v>
      </c>
      <c r="G141" s="18">
        <v>1677397.931034483</v>
      </c>
      <c r="H141" s="19">
        <v>1</v>
      </c>
      <c r="I141" s="19">
        <v>1</v>
      </c>
      <c r="J141" s="19">
        <v>1</v>
      </c>
      <c r="K141" s="17" t="s">
        <v>418</v>
      </c>
      <c r="L141" s="28">
        <f t="shared" si="8"/>
        <v>0.86206896551724144</v>
      </c>
      <c r="M141" s="16">
        <f t="shared" si="9"/>
        <v>1</v>
      </c>
      <c r="N141" s="16">
        <f t="shared" si="10"/>
        <v>1</v>
      </c>
      <c r="O141" s="16">
        <f t="shared" si="11"/>
        <v>1</v>
      </c>
    </row>
    <row r="142" spans="1:15" ht="67.5" x14ac:dyDescent="0.2">
      <c r="A142" s="17" t="s">
        <v>449</v>
      </c>
      <c r="B142" s="16" t="s">
        <v>450</v>
      </c>
      <c r="C142" s="16" t="s">
        <v>451</v>
      </c>
      <c r="D142" s="17">
        <v>8310</v>
      </c>
      <c r="E142" s="18">
        <v>1930031.05</v>
      </c>
      <c r="F142" s="18">
        <v>1663819.8706896554</v>
      </c>
      <c r="G142" s="18">
        <v>1663819.8706896554</v>
      </c>
      <c r="H142" s="19">
        <v>1</v>
      </c>
      <c r="I142" s="19">
        <v>1</v>
      </c>
      <c r="J142" s="19">
        <v>1</v>
      </c>
      <c r="K142" s="17" t="s">
        <v>418</v>
      </c>
      <c r="L142" s="28">
        <f t="shared" si="8"/>
        <v>0.86206896551724144</v>
      </c>
      <c r="M142" s="16">
        <f t="shared" si="9"/>
        <v>1</v>
      </c>
      <c r="N142" s="16">
        <f t="shared" si="10"/>
        <v>1</v>
      </c>
      <c r="O142" s="16">
        <f t="shared" si="11"/>
        <v>1</v>
      </c>
    </row>
    <row r="143" spans="1:15" ht="45" x14ac:dyDescent="0.2">
      <c r="A143" s="17" t="s">
        <v>452</v>
      </c>
      <c r="B143" s="16" t="s">
        <v>453</v>
      </c>
      <c r="C143" s="16" t="s">
        <v>454</v>
      </c>
      <c r="D143" s="17">
        <v>8310</v>
      </c>
      <c r="E143" s="18">
        <v>5796328.5999999996</v>
      </c>
      <c r="F143" s="18">
        <v>4996835</v>
      </c>
      <c r="G143" s="18">
        <v>4996835</v>
      </c>
      <c r="H143" s="19">
        <v>1</v>
      </c>
      <c r="I143" s="19">
        <v>1</v>
      </c>
      <c r="J143" s="19">
        <v>1</v>
      </c>
      <c r="K143" s="17" t="s">
        <v>418</v>
      </c>
      <c r="L143" s="28">
        <f t="shared" si="8"/>
        <v>0.86206896551724144</v>
      </c>
      <c r="M143" s="16">
        <f t="shared" si="9"/>
        <v>1</v>
      </c>
      <c r="N143" s="16">
        <f t="shared" si="10"/>
        <v>1</v>
      </c>
      <c r="O143" s="16">
        <f t="shared" si="11"/>
        <v>1</v>
      </c>
    </row>
    <row r="144" spans="1:15" x14ac:dyDescent="0.2">
      <c r="A144" s="21"/>
      <c r="B144" s="22"/>
      <c r="C144" s="22"/>
      <c r="D144" s="21"/>
      <c r="E144" s="23"/>
      <c r="F144" s="23"/>
      <c r="G144" s="23"/>
      <c r="H144" s="24"/>
      <c r="I144" s="24"/>
      <c r="J144" s="24"/>
      <c r="K144" s="21"/>
      <c r="L144" s="31"/>
      <c r="M144" s="22"/>
      <c r="N144" s="22"/>
      <c r="O144" s="22"/>
    </row>
    <row r="145" spans="1:15" x14ac:dyDescent="0.2">
      <c r="A145" s="21"/>
      <c r="B145" s="22"/>
      <c r="C145" s="22"/>
      <c r="D145" s="21"/>
      <c r="E145" s="23"/>
      <c r="F145" s="23"/>
      <c r="G145" s="23"/>
      <c r="H145" s="24"/>
      <c r="I145" s="24"/>
      <c r="J145" s="24"/>
      <c r="K145" s="21"/>
      <c r="L145" s="31"/>
      <c r="M145" s="22"/>
      <c r="N145" s="22"/>
      <c r="O145" s="22"/>
    </row>
    <row r="146" spans="1:15" x14ac:dyDescent="0.2">
      <c r="A146" s="21"/>
      <c r="B146" s="22"/>
      <c r="C146" s="22"/>
      <c r="D146" s="21"/>
      <c r="E146" s="23"/>
      <c r="F146" s="23"/>
      <c r="G146" s="23"/>
      <c r="H146" s="24"/>
      <c r="I146" s="24"/>
      <c r="J146" s="24"/>
      <c r="K146" s="21"/>
      <c r="L146" s="31"/>
      <c r="M146" s="22"/>
      <c r="N146" s="22"/>
      <c r="O146" s="22"/>
    </row>
    <row r="147" spans="1:15" x14ac:dyDescent="0.2">
      <c r="A147" s="21"/>
      <c r="B147" s="22"/>
      <c r="C147" s="22"/>
      <c r="D147" s="21"/>
      <c r="E147" s="23"/>
      <c r="F147" s="23"/>
      <c r="G147" s="23"/>
      <c r="H147" s="24"/>
      <c r="I147" s="24"/>
      <c r="J147" s="24"/>
      <c r="K147" s="21"/>
      <c r="L147" s="31"/>
      <c r="M147" s="22"/>
      <c r="N147" s="22"/>
      <c r="O147" s="22"/>
    </row>
    <row r="148" spans="1:15" x14ac:dyDescent="0.2">
      <c r="A148" s="21"/>
      <c r="B148" s="22"/>
      <c r="C148" s="22"/>
      <c r="D148" s="21"/>
      <c r="E148" s="23"/>
      <c r="F148" s="23"/>
      <c r="G148" s="23"/>
      <c r="H148" s="24"/>
      <c r="I148" s="24"/>
      <c r="J148" s="24"/>
      <c r="K148" s="21"/>
      <c r="L148" s="31"/>
      <c r="M148" s="22"/>
      <c r="N148" s="22"/>
      <c r="O148" s="22"/>
    </row>
    <row r="149" spans="1:15" x14ac:dyDescent="0.2">
      <c r="A149" s="21"/>
      <c r="B149" s="22"/>
      <c r="C149" s="22"/>
      <c r="D149" s="21"/>
      <c r="E149" s="23"/>
      <c r="F149" s="23"/>
      <c r="G149" s="23"/>
      <c r="H149" s="24"/>
      <c r="I149" s="24"/>
      <c r="J149" s="24"/>
      <c r="K149" s="21"/>
      <c r="L149" s="31"/>
      <c r="M149" s="22"/>
      <c r="N149" s="22"/>
      <c r="O149" s="22"/>
    </row>
    <row r="150" spans="1:15" x14ac:dyDescent="0.2">
      <c r="A150" s="21"/>
      <c r="B150" s="22"/>
      <c r="C150" s="22"/>
      <c r="D150" s="21"/>
      <c r="E150" s="23"/>
      <c r="F150" s="23"/>
      <c r="G150" s="23"/>
      <c r="H150" s="24"/>
      <c r="I150" s="24"/>
      <c r="J150" s="24"/>
      <c r="K150" s="21"/>
      <c r="L150" s="31"/>
      <c r="M150" s="22"/>
      <c r="N150" s="22"/>
      <c r="O150" s="22"/>
    </row>
    <row r="151" spans="1:15" x14ac:dyDescent="0.2">
      <c r="A151" s="21"/>
      <c r="B151" s="22"/>
      <c r="C151" s="22"/>
      <c r="D151" s="21"/>
      <c r="E151" s="23"/>
      <c r="F151" s="23"/>
      <c r="G151" s="23"/>
      <c r="H151" s="24"/>
      <c r="I151" s="24"/>
      <c r="J151" s="24"/>
      <c r="K151" s="21"/>
      <c r="L151" s="31"/>
      <c r="M151" s="22"/>
      <c r="N151" s="22"/>
      <c r="O151" s="22"/>
    </row>
    <row r="152" spans="1:15" x14ac:dyDescent="0.2">
      <c r="A152" s="21"/>
      <c r="B152" s="22"/>
      <c r="C152" s="22"/>
      <c r="D152" s="21"/>
      <c r="E152" s="23"/>
      <c r="F152" s="23"/>
      <c r="G152" s="23"/>
      <c r="H152" s="24"/>
      <c r="I152" s="24"/>
      <c r="J152" s="24"/>
      <c r="K152" s="21"/>
      <c r="L152" s="31"/>
      <c r="M152" s="22"/>
      <c r="N152" s="22"/>
      <c r="O152" s="22"/>
    </row>
    <row r="153" spans="1:15" x14ac:dyDescent="0.2">
      <c r="A153" s="21"/>
      <c r="B153" s="22"/>
      <c r="C153" s="22"/>
      <c r="D153" s="21"/>
      <c r="E153" s="23"/>
      <c r="F153" s="23"/>
      <c r="G153" s="23"/>
      <c r="H153" s="24"/>
      <c r="I153" s="24"/>
      <c r="J153" s="24"/>
      <c r="K153" s="21"/>
      <c r="L153" s="31"/>
      <c r="M153" s="22"/>
      <c r="N153" s="22"/>
      <c r="O153" s="22"/>
    </row>
    <row r="154" spans="1:15" x14ac:dyDescent="0.2">
      <c r="A154" s="21"/>
      <c r="B154" s="22"/>
      <c r="C154" s="22"/>
      <c r="D154" s="21"/>
      <c r="E154" s="23"/>
      <c r="F154" s="23"/>
      <c r="G154" s="23"/>
      <c r="H154" s="24"/>
      <c r="I154" s="24"/>
      <c r="J154" s="24"/>
      <c r="K154" s="21"/>
      <c r="L154" s="31"/>
      <c r="M154" s="22"/>
      <c r="N154" s="22"/>
      <c r="O154" s="22"/>
    </row>
    <row r="155" spans="1:15" x14ac:dyDescent="0.2">
      <c r="A155" s="21"/>
      <c r="B155" s="22"/>
      <c r="C155" s="22"/>
      <c r="D155" s="21"/>
      <c r="E155" s="23"/>
      <c r="F155" s="23"/>
      <c r="G155" s="23"/>
      <c r="H155" s="24"/>
      <c r="I155" s="24"/>
      <c r="J155" s="24"/>
      <c r="K155" s="21"/>
      <c r="L155" s="31"/>
      <c r="M155" s="22"/>
      <c r="N155" s="22"/>
      <c r="O155" s="22"/>
    </row>
    <row r="156" spans="1:15" x14ac:dyDescent="0.2">
      <c r="A156" s="21"/>
      <c r="B156" s="22"/>
      <c r="C156" s="22"/>
      <c r="D156" s="21"/>
      <c r="E156" s="23"/>
      <c r="F156" s="23"/>
      <c r="G156" s="23"/>
      <c r="H156" s="24"/>
      <c r="I156" s="24"/>
      <c r="J156" s="24"/>
      <c r="K156" s="21"/>
      <c r="L156" s="31"/>
      <c r="M156" s="22"/>
      <c r="N156" s="22"/>
      <c r="O156" s="22"/>
    </row>
    <row r="157" spans="1:15" x14ac:dyDescent="0.2">
      <c r="A157" s="21"/>
      <c r="B157" s="22"/>
      <c r="C157" s="22"/>
      <c r="D157" s="21"/>
      <c r="E157" s="23"/>
      <c r="F157" s="23"/>
      <c r="G157" s="23"/>
      <c r="H157" s="24"/>
      <c r="I157" s="24"/>
      <c r="J157" s="24"/>
      <c r="K157" s="21"/>
      <c r="L157" s="31"/>
      <c r="M157" s="22"/>
      <c r="N157" s="22"/>
      <c r="O157" s="22"/>
    </row>
    <row r="158" spans="1:15" x14ac:dyDescent="0.2">
      <c r="A158" s="21"/>
      <c r="B158" s="22"/>
      <c r="C158" s="22"/>
      <c r="D158" s="21"/>
      <c r="E158" s="23"/>
      <c r="F158" s="23"/>
      <c r="G158" s="23"/>
      <c r="H158" s="24"/>
      <c r="I158" s="24"/>
      <c r="J158" s="24"/>
      <c r="K158" s="21"/>
      <c r="L158" s="31"/>
      <c r="M158" s="22"/>
      <c r="N158" s="22"/>
      <c r="O158" s="22"/>
    </row>
    <row r="159" spans="1:15" x14ac:dyDescent="0.2">
      <c r="A159" s="21"/>
      <c r="B159" s="22"/>
      <c r="C159" s="22"/>
      <c r="D159" s="21"/>
      <c r="E159" s="23"/>
      <c r="F159" s="23"/>
      <c r="G159" s="23"/>
      <c r="H159" s="24"/>
      <c r="I159" s="24"/>
      <c r="J159" s="24"/>
      <c r="K159" s="21"/>
      <c r="L159" s="31"/>
      <c r="M159" s="22"/>
      <c r="N159" s="22"/>
      <c r="O159" s="22"/>
    </row>
    <row r="160" spans="1:15" x14ac:dyDescent="0.2">
      <c r="A160" s="21"/>
      <c r="B160" s="22"/>
      <c r="C160" s="22"/>
      <c r="D160" s="21"/>
      <c r="E160" s="23"/>
      <c r="F160" s="23"/>
      <c r="G160" s="23"/>
      <c r="H160" s="24"/>
      <c r="I160" s="24"/>
      <c r="J160" s="24"/>
      <c r="K160" s="21"/>
      <c r="L160" s="31"/>
      <c r="M160" s="22"/>
      <c r="N160" s="22"/>
      <c r="O160" s="22"/>
    </row>
    <row r="161" spans="1:15" x14ac:dyDescent="0.2">
      <c r="A161" s="21"/>
      <c r="B161" s="22"/>
      <c r="C161" s="22"/>
      <c r="D161" s="21"/>
      <c r="E161" s="23"/>
      <c r="F161" s="23"/>
      <c r="G161" s="23"/>
      <c r="H161" s="24"/>
      <c r="I161" s="24"/>
      <c r="J161" s="24"/>
      <c r="K161" s="21"/>
      <c r="L161" s="31"/>
      <c r="M161" s="22"/>
      <c r="N161" s="22"/>
      <c r="O161" s="22"/>
    </row>
    <row r="162" spans="1:15" x14ac:dyDescent="0.2">
      <c r="A162" s="21"/>
      <c r="B162" s="22"/>
      <c r="C162" s="22"/>
      <c r="D162" s="21"/>
      <c r="E162" s="23"/>
      <c r="F162" s="23"/>
      <c r="G162" s="23"/>
      <c r="H162" s="24"/>
      <c r="I162" s="24"/>
      <c r="J162" s="24"/>
      <c r="K162" s="21"/>
      <c r="L162" s="31"/>
      <c r="M162" s="22"/>
      <c r="N162" s="22"/>
      <c r="O162" s="22"/>
    </row>
    <row r="163" spans="1:15" x14ac:dyDescent="0.2">
      <c r="A163" s="21"/>
      <c r="B163" s="22"/>
      <c r="C163" s="22"/>
      <c r="D163" s="21"/>
      <c r="E163" s="23"/>
      <c r="F163" s="23"/>
      <c r="G163" s="23"/>
      <c r="H163" s="24"/>
      <c r="I163" s="24"/>
      <c r="J163" s="24"/>
      <c r="K163" s="21"/>
      <c r="L163" s="31"/>
      <c r="M163" s="22"/>
      <c r="N163" s="22"/>
      <c r="O163" s="22"/>
    </row>
    <row r="164" spans="1:15" x14ac:dyDescent="0.2">
      <c r="A164" s="21"/>
      <c r="B164" s="22"/>
      <c r="C164" s="22"/>
      <c r="D164" s="21"/>
      <c r="E164" s="23"/>
      <c r="F164" s="23"/>
      <c r="G164" s="23"/>
      <c r="H164" s="24"/>
      <c r="I164" s="24"/>
      <c r="J164" s="24"/>
      <c r="K164" s="21"/>
      <c r="L164" s="31"/>
      <c r="M164" s="22"/>
      <c r="N164" s="22"/>
      <c r="O164" s="22"/>
    </row>
    <row r="165" spans="1:15" x14ac:dyDescent="0.2">
      <c r="A165" s="21"/>
      <c r="B165" s="22"/>
      <c r="C165" s="22"/>
      <c r="D165" s="21"/>
      <c r="E165" s="23"/>
      <c r="F165" s="23"/>
      <c r="G165" s="23"/>
      <c r="H165" s="24"/>
      <c r="I165" s="24"/>
      <c r="J165" s="24"/>
      <c r="K165" s="21"/>
      <c r="L165" s="31"/>
      <c r="M165" s="22"/>
      <c r="N165" s="22"/>
      <c r="O165" s="22"/>
    </row>
    <row r="166" spans="1:15" x14ac:dyDescent="0.2">
      <c r="A166" s="21"/>
      <c r="B166" s="22"/>
      <c r="C166" s="22"/>
      <c r="D166" s="21"/>
      <c r="E166" s="23"/>
      <c r="F166" s="23"/>
      <c r="G166" s="23"/>
      <c r="H166" s="24"/>
      <c r="I166" s="24"/>
      <c r="J166" s="24"/>
      <c r="K166" s="21"/>
      <c r="L166" s="31"/>
      <c r="M166" s="22"/>
      <c r="N166" s="22"/>
      <c r="O166" s="22"/>
    </row>
    <row r="167" spans="1:15" x14ac:dyDescent="0.2">
      <c r="A167" s="21"/>
      <c r="B167" s="22"/>
      <c r="C167" s="22"/>
      <c r="D167" s="21"/>
      <c r="E167" s="23"/>
      <c r="F167" s="23"/>
      <c r="G167" s="23"/>
      <c r="H167" s="24"/>
      <c r="I167" s="24"/>
      <c r="J167" s="24"/>
      <c r="K167" s="21"/>
      <c r="L167" s="31"/>
      <c r="M167" s="22"/>
      <c r="N167" s="22"/>
      <c r="O167" s="22"/>
    </row>
    <row r="168" spans="1:15" x14ac:dyDescent="0.2">
      <c r="A168" s="21"/>
      <c r="B168" s="22"/>
      <c r="C168" s="22"/>
      <c r="D168" s="21"/>
      <c r="E168" s="23"/>
      <c r="F168" s="23"/>
      <c r="G168" s="23"/>
      <c r="H168" s="24"/>
      <c r="I168" s="24"/>
      <c r="J168" s="24"/>
      <c r="K168" s="21"/>
      <c r="L168" s="31"/>
      <c r="M168" s="22"/>
      <c r="N168" s="22"/>
      <c r="O168" s="22"/>
    </row>
    <row r="169" spans="1:15" x14ac:dyDescent="0.2">
      <c r="A169" s="21"/>
      <c r="B169" s="22"/>
      <c r="C169" s="22"/>
      <c r="D169" s="21"/>
      <c r="E169" s="23"/>
      <c r="F169" s="23"/>
      <c r="G169" s="23"/>
      <c r="H169" s="24"/>
      <c r="I169" s="24"/>
      <c r="J169" s="24"/>
      <c r="K169" s="21"/>
      <c r="L169" s="31"/>
      <c r="M169" s="22"/>
      <c r="N169" s="22"/>
      <c r="O169" s="22"/>
    </row>
    <row r="170" spans="1:15" x14ac:dyDescent="0.2">
      <c r="A170" s="21"/>
      <c r="B170" s="22"/>
      <c r="C170" s="22"/>
      <c r="D170" s="21"/>
      <c r="E170" s="23"/>
      <c r="F170" s="23"/>
      <c r="G170" s="23"/>
      <c r="H170" s="24"/>
      <c r="I170" s="24"/>
      <c r="J170" s="24"/>
      <c r="K170" s="21"/>
      <c r="L170" s="31"/>
      <c r="M170" s="22"/>
      <c r="N170" s="22"/>
      <c r="O170" s="22"/>
    </row>
    <row r="171" spans="1:15" x14ac:dyDescent="0.2">
      <c r="A171" s="21"/>
      <c r="B171" s="22"/>
      <c r="C171" s="22"/>
      <c r="D171" s="21"/>
      <c r="E171" s="23"/>
      <c r="F171" s="23"/>
      <c r="G171" s="23"/>
      <c r="H171" s="24"/>
      <c r="I171" s="24"/>
      <c r="J171" s="24"/>
      <c r="K171" s="21"/>
      <c r="L171" s="31"/>
      <c r="M171" s="22"/>
      <c r="N171" s="22"/>
      <c r="O171" s="22"/>
    </row>
    <row r="172" spans="1:15" x14ac:dyDescent="0.2">
      <c r="A172" s="21"/>
      <c r="B172" s="22"/>
      <c r="C172" s="22"/>
      <c r="D172" s="21"/>
      <c r="E172" s="23"/>
      <c r="F172" s="23"/>
      <c r="G172" s="23"/>
      <c r="H172" s="24"/>
      <c r="I172" s="24"/>
      <c r="J172" s="24"/>
      <c r="K172" s="21"/>
      <c r="L172" s="31"/>
      <c r="M172" s="22"/>
      <c r="N172" s="22"/>
      <c r="O172" s="22"/>
    </row>
    <row r="173" spans="1:15" x14ac:dyDescent="0.2">
      <c r="A173" s="21"/>
      <c r="B173" s="22"/>
      <c r="C173" s="22"/>
      <c r="D173" s="21"/>
      <c r="E173" s="23"/>
      <c r="F173" s="23"/>
      <c r="G173" s="23"/>
      <c r="H173" s="24"/>
      <c r="I173" s="24"/>
      <c r="J173" s="24"/>
      <c r="K173" s="21"/>
      <c r="L173" s="31"/>
      <c r="M173" s="22"/>
      <c r="N173" s="22"/>
      <c r="O173" s="22"/>
    </row>
    <row r="174" spans="1:15" x14ac:dyDescent="0.2">
      <c r="A174" s="21"/>
      <c r="B174" s="22"/>
      <c r="C174" s="22"/>
      <c r="D174" s="21"/>
      <c r="E174" s="23"/>
      <c r="F174" s="23"/>
      <c r="G174" s="23"/>
      <c r="H174" s="24"/>
      <c r="I174" s="24"/>
      <c r="J174" s="24"/>
      <c r="K174" s="21"/>
      <c r="L174" s="31"/>
      <c r="M174" s="22"/>
      <c r="N174" s="22"/>
      <c r="O174" s="22"/>
    </row>
    <row r="175" spans="1:15" x14ac:dyDescent="0.2">
      <c r="A175" s="21"/>
      <c r="B175" s="22"/>
      <c r="C175" s="22"/>
      <c r="D175" s="21"/>
      <c r="E175" s="23"/>
      <c r="F175" s="23"/>
      <c r="G175" s="23"/>
      <c r="H175" s="24"/>
      <c r="I175" s="24"/>
      <c r="J175" s="24"/>
      <c r="K175" s="21"/>
      <c r="L175" s="31"/>
      <c r="M175" s="22"/>
      <c r="N175" s="22"/>
      <c r="O175" s="22"/>
    </row>
    <row r="176" spans="1:15" x14ac:dyDescent="0.2">
      <c r="A176" s="21"/>
      <c r="B176" s="22"/>
      <c r="C176" s="22"/>
      <c r="D176" s="21"/>
      <c r="E176" s="23"/>
      <c r="F176" s="23"/>
      <c r="G176" s="23"/>
      <c r="H176" s="24"/>
      <c r="I176" s="24"/>
      <c r="J176" s="24"/>
      <c r="K176" s="21"/>
      <c r="L176" s="31"/>
      <c r="M176" s="22"/>
      <c r="N176" s="22"/>
      <c r="O176" s="22"/>
    </row>
    <row r="177" spans="1:15" x14ac:dyDescent="0.2">
      <c r="A177" s="21"/>
      <c r="B177" s="22"/>
      <c r="C177" s="22"/>
      <c r="D177" s="21"/>
      <c r="E177" s="23"/>
      <c r="F177" s="23"/>
      <c r="G177" s="23"/>
      <c r="H177" s="24"/>
      <c r="I177" s="24"/>
      <c r="J177" s="24"/>
      <c r="K177" s="21"/>
      <c r="L177" s="31"/>
      <c r="M177" s="22"/>
      <c r="N177" s="22"/>
      <c r="O177" s="22"/>
    </row>
    <row r="178" spans="1:15" x14ac:dyDescent="0.2">
      <c r="A178" s="21"/>
      <c r="B178" s="22"/>
      <c r="C178" s="22"/>
      <c r="D178" s="21"/>
      <c r="E178" s="23"/>
      <c r="F178" s="23"/>
      <c r="G178" s="23"/>
      <c r="H178" s="24"/>
      <c r="I178" s="24"/>
      <c r="J178" s="24"/>
      <c r="K178" s="21"/>
      <c r="L178" s="31"/>
      <c r="M178" s="22"/>
      <c r="N178" s="22"/>
      <c r="O178" s="22"/>
    </row>
    <row r="179" spans="1:15" x14ac:dyDescent="0.2">
      <c r="A179" s="21"/>
      <c r="B179" s="22"/>
      <c r="C179" s="22"/>
      <c r="D179" s="21"/>
      <c r="E179" s="23"/>
      <c r="F179" s="23"/>
      <c r="G179" s="23"/>
      <c r="H179" s="24"/>
      <c r="I179" s="24"/>
      <c r="J179" s="24"/>
      <c r="K179" s="21"/>
      <c r="L179" s="31"/>
      <c r="M179" s="22"/>
      <c r="N179" s="22"/>
      <c r="O179" s="22"/>
    </row>
    <row r="180" spans="1:15" x14ac:dyDescent="0.2">
      <c r="A180" s="21"/>
      <c r="B180" s="22"/>
      <c r="C180" s="22"/>
      <c r="D180" s="21"/>
      <c r="E180" s="23"/>
      <c r="F180" s="23"/>
      <c r="G180" s="23"/>
      <c r="H180" s="24"/>
      <c r="I180" s="24"/>
      <c r="J180" s="24"/>
      <c r="K180" s="21"/>
      <c r="L180" s="31"/>
      <c r="M180" s="22"/>
      <c r="N180" s="22"/>
      <c r="O180" s="22"/>
    </row>
    <row r="181" spans="1:15" x14ac:dyDescent="0.2">
      <c r="A181" s="21"/>
      <c r="B181" s="22"/>
      <c r="C181" s="22"/>
      <c r="D181" s="21"/>
      <c r="E181" s="23"/>
      <c r="F181" s="23"/>
      <c r="G181" s="23"/>
      <c r="H181" s="24"/>
      <c r="I181" s="24"/>
      <c r="J181" s="24"/>
      <c r="K181" s="21"/>
      <c r="L181" s="31"/>
      <c r="M181" s="22"/>
      <c r="N181" s="22"/>
      <c r="O181" s="22"/>
    </row>
    <row r="182" spans="1:15" x14ac:dyDescent="0.2">
      <c r="A182" s="21"/>
      <c r="B182" s="22"/>
      <c r="C182" s="22"/>
      <c r="D182" s="21"/>
      <c r="E182" s="23"/>
      <c r="F182" s="23"/>
      <c r="G182" s="23"/>
      <c r="H182" s="24"/>
      <c r="I182" s="24"/>
      <c r="J182" s="24"/>
      <c r="K182" s="21"/>
      <c r="L182" s="31"/>
      <c r="M182" s="22"/>
      <c r="N182" s="22"/>
      <c r="O182" s="22"/>
    </row>
    <row r="183" spans="1:15" x14ac:dyDescent="0.2">
      <c r="A183" s="21"/>
      <c r="B183" s="22"/>
      <c r="C183" s="22"/>
      <c r="D183" s="21"/>
      <c r="E183" s="23"/>
      <c r="F183" s="23"/>
      <c r="G183" s="23"/>
      <c r="H183" s="24"/>
      <c r="I183" s="24"/>
      <c r="J183" s="24"/>
      <c r="K183" s="21"/>
      <c r="L183" s="31"/>
      <c r="M183" s="22"/>
      <c r="N183" s="22"/>
      <c r="O183" s="22"/>
    </row>
    <row r="184" spans="1:15" x14ac:dyDescent="0.2">
      <c r="A184" s="21"/>
      <c r="B184" s="22"/>
      <c r="C184" s="22"/>
      <c r="D184" s="21"/>
      <c r="E184" s="23"/>
      <c r="F184" s="23"/>
      <c r="G184" s="23"/>
      <c r="H184" s="24"/>
      <c r="I184" s="24"/>
      <c r="J184" s="24"/>
      <c r="K184" s="21"/>
      <c r="L184" s="31"/>
      <c r="M184" s="22"/>
      <c r="N184" s="22"/>
      <c r="O184" s="22"/>
    </row>
    <row r="185" spans="1:15" x14ac:dyDescent="0.2">
      <c r="A185" s="21"/>
      <c r="B185" s="22"/>
      <c r="C185" s="22"/>
      <c r="D185" s="21"/>
      <c r="E185" s="23"/>
      <c r="F185" s="23"/>
      <c r="G185" s="23"/>
      <c r="H185" s="24"/>
      <c r="I185" s="24"/>
      <c r="J185" s="24"/>
      <c r="K185" s="21"/>
      <c r="L185" s="31"/>
      <c r="M185" s="22"/>
      <c r="N185" s="22"/>
      <c r="O185" s="22"/>
    </row>
    <row r="186" spans="1:15" x14ac:dyDescent="0.2">
      <c r="A186" s="21"/>
      <c r="B186" s="22"/>
      <c r="C186" s="22"/>
      <c r="D186" s="21"/>
      <c r="E186" s="23"/>
      <c r="F186" s="23"/>
      <c r="G186" s="23"/>
      <c r="H186" s="24"/>
      <c r="I186" s="24"/>
      <c r="J186" s="24"/>
      <c r="K186" s="21"/>
      <c r="L186" s="31"/>
      <c r="M186" s="22"/>
      <c r="N186" s="22"/>
      <c r="O186" s="22"/>
    </row>
    <row r="187" spans="1:15" x14ac:dyDescent="0.2">
      <c r="A187" s="21"/>
      <c r="B187" s="22"/>
      <c r="C187" s="22"/>
      <c r="D187" s="21"/>
      <c r="E187" s="23"/>
      <c r="F187" s="23"/>
      <c r="G187" s="23"/>
      <c r="H187" s="24"/>
      <c r="I187" s="24"/>
      <c r="J187" s="24"/>
      <c r="K187" s="21"/>
      <c r="L187" s="31"/>
      <c r="M187" s="22"/>
      <c r="N187" s="22"/>
      <c r="O187" s="22"/>
    </row>
    <row r="188" spans="1:15" x14ac:dyDescent="0.2">
      <c r="A188" s="21"/>
      <c r="B188" s="22"/>
      <c r="C188" s="22"/>
      <c r="D188" s="21"/>
      <c r="E188" s="23"/>
      <c r="F188" s="23"/>
      <c r="G188" s="23"/>
      <c r="H188" s="24"/>
      <c r="I188" s="24"/>
      <c r="J188" s="24"/>
      <c r="K188" s="21"/>
      <c r="L188" s="31"/>
      <c r="M188" s="22"/>
      <c r="N188" s="22"/>
      <c r="O188" s="22"/>
    </row>
    <row r="189" spans="1:15" x14ac:dyDescent="0.2">
      <c r="A189" s="21"/>
      <c r="B189" s="22"/>
      <c r="C189" s="22"/>
      <c r="D189" s="21"/>
      <c r="E189" s="23"/>
      <c r="F189" s="23"/>
      <c r="G189" s="23"/>
      <c r="H189" s="24"/>
      <c r="I189" s="24"/>
      <c r="J189" s="24"/>
      <c r="K189" s="21"/>
      <c r="L189" s="31"/>
      <c r="M189" s="22"/>
      <c r="N189" s="22"/>
      <c r="O189" s="22"/>
    </row>
    <row r="190" spans="1:15" x14ac:dyDescent="0.2">
      <c r="A190" s="21"/>
      <c r="B190" s="22"/>
      <c r="C190" s="22"/>
      <c r="D190" s="21"/>
      <c r="E190" s="23"/>
      <c r="F190" s="23"/>
      <c r="G190" s="23"/>
      <c r="H190" s="24"/>
      <c r="I190" s="24"/>
      <c r="J190" s="24"/>
      <c r="K190" s="21"/>
      <c r="L190" s="31"/>
      <c r="M190" s="22"/>
      <c r="N190" s="22"/>
      <c r="O190" s="22"/>
    </row>
    <row r="191" spans="1:15" x14ac:dyDescent="0.2">
      <c r="A191" s="21"/>
      <c r="B191" s="22"/>
      <c r="C191" s="22"/>
      <c r="D191" s="21"/>
      <c r="E191" s="23"/>
      <c r="F191" s="23"/>
      <c r="G191" s="23"/>
      <c r="H191" s="24"/>
      <c r="I191" s="24"/>
      <c r="J191" s="24"/>
      <c r="K191" s="21"/>
      <c r="L191" s="31"/>
      <c r="M191" s="22"/>
      <c r="N191" s="22"/>
      <c r="O191" s="22"/>
    </row>
    <row r="192" spans="1:15" x14ac:dyDescent="0.2">
      <c r="A192" s="21"/>
      <c r="B192" s="22"/>
      <c r="C192" s="22"/>
      <c r="D192" s="21"/>
      <c r="E192" s="23"/>
      <c r="F192" s="23"/>
      <c r="G192" s="23"/>
      <c r="H192" s="24"/>
      <c r="I192" s="24"/>
      <c r="J192" s="24"/>
      <c r="K192" s="21"/>
      <c r="L192" s="31"/>
      <c r="M192" s="22"/>
      <c r="N192" s="22"/>
      <c r="O192" s="22"/>
    </row>
    <row r="193" spans="1:15" x14ac:dyDescent="0.2">
      <c r="A193" s="21"/>
      <c r="B193" s="22"/>
      <c r="C193" s="22"/>
      <c r="D193" s="21"/>
      <c r="E193" s="23"/>
      <c r="F193" s="23"/>
      <c r="G193" s="23"/>
      <c r="H193" s="24"/>
      <c r="I193" s="24"/>
      <c r="J193" s="24"/>
      <c r="K193" s="21"/>
      <c r="L193" s="31"/>
      <c r="M193" s="22"/>
      <c r="N193" s="22"/>
      <c r="O193" s="22"/>
    </row>
    <row r="194" spans="1:15" x14ac:dyDescent="0.2">
      <c r="A194" s="21"/>
      <c r="B194" s="22"/>
      <c r="C194" s="22"/>
      <c r="D194" s="21"/>
      <c r="E194" s="23"/>
      <c r="F194" s="23"/>
      <c r="G194" s="23"/>
      <c r="H194" s="24"/>
      <c r="I194" s="24"/>
      <c r="J194" s="24"/>
      <c r="K194" s="21"/>
      <c r="L194" s="31"/>
      <c r="M194" s="22"/>
      <c r="N194" s="22"/>
      <c r="O194" s="22"/>
    </row>
    <row r="195" spans="1:15" x14ac:dyDescent="0.2">
      <c r="A195" s="21"/>
      <c r="B195" s="22"/>
      <c r="C195" s="22"/>
      <c r="D195" s="21"/>
      <c r="E195" s="23"/>
      <c r="F195" s="23"/>
      <c r="G195" s="23"/>
      <c r="H195" s="24"/>
      <c r="I195" s="24"/>
      <c r="J195" s="24"/>
      <c r="K195" s="21"/>
      <c r="L195" s="31"/>
      <c r="M195" s="22"/>
      <c r="N195" s="22"/>
      <c r="O195" s="22"/>
    </row>
    <row r="196" spans="1:15" x14ac:dyDescent="0.2">
      <c r="A196" s="21"/>
      <c r="B196" s="22"/>
      <c r="C196" s="22"/>
      <c r="D196" s="21"/>
      <c r="E196" s="23"/>
      <c r="F196" s="23"/>
      <c r="G196" s="23"/>
      <c r="H196" s="24"/>
      <c r="I196" s="24"/>
      <c r="J196" s="24"/>
      <c r="K196" s="21"/>
      <c r="L196" s="31"/>
      <c r="M196" s="22"/>
      <c r="N196" s="22"/>
      <c r="O196" s="22"/>
    </row>
    <row r="197" spans="1:15" x14ac:dyDescent="0.2">
      <c r="A197" s="21"/>
      <c r="B197" s="22"/>
      <c r="C197" s="22"/>
      <c r="D197" s="21"/>
      <c r="E197" s="23"/>
      <c r="F197" s="23"/>
      <c r="G197" s="23"/>
      <c r="H197" s="24"/>
      <c r="I197" s="24"/>
      <c r="J197" s="24"/>
      <c r="K197" s="21"/>
      <c r="L197" s="31"/>
      <c r="M197" s="22"/>
      <c r="N197" s="22"/>
      <c r="O197" s="22"/>
    </row>
    <row r="198" spans="1:15" x14ac:dyDescent="0.2">
      <c r="A198" s="21"/>
      <c r="B198" s="22"/>
      <c r="C198" s="22"/>
      <c r="D198" s="21"/>
      <c r="E198" s="23"/>
      <c r="F198" s="23"/>
      <c r="G198" s="23"/>
      <c r="H198" s="24"/>
      <c r="I198" s="24"/>
      <c r="J198" s="24"/>
      <c r="K198" s="21"/>
      <c r="L198" s="31"/>
      <c r="M198" s="22"/>
      <c r="N198" s="22"/>
      <c r="O198" s="22"/>
    </row>
    <row r="199" spans="1:15" x14ac:dyDescent="0.2">
      <c r="A199" s="21"/>
      <c r="B199" s="22"/>
      <c r="C199" s="22"/>
      <c r="D199" s="21"/>
      <c r="E199" s="23"/>
      <c r="F199" s="23"/>
      <c r="G199" s="23"/>
      <c r="H199" s="24"/>
      <c r="I199" s="24"/>
      <c r="J199" s="24"/>
      <c r="K199" s="21"/>
      <c r="L199" s="31"/>
      <c r="M199" s="22"/>
      <c r="N199" s="22"/>
      <c r="O199" s="22"/>
    </row>
    <row r="200" spans="1:15" x14ac:dyDescent="0.2">
      <c r="A200" s="21"/>
      <c r="B200" s="22"/>
      <c r="C200" s="22"/>
      <c r="D200" s="21"/>
      <c r="E200" s="23"/>
      <c r="F200" s="23"/>
      <c r="G200" s="23"/>
      <c r="H200" s="24"/>
      <c r="I200" s="24"/>
      <c r="J200" s="24"/>
      <c r="K200" s="21"/>
      <c r="L200" s="31"/>
      <c r="M200" s="22"/>
      <c r="N200" s="22"/>
      <c r="O200" s="22"/>
    </row>
    <row r="201" spans="1:15" x14ac:dyDescent="0.2">
      <c r="A201" s="21"/>
      <c r="B201" s="22"/>
      <c r="C201" s="22"/>
      <c r="D201" s="21"/>
      <c r="E201" s="23"/>
      <c r="F201" s="23"/>
      <c r="G201" s="23"/>
      <c r="H201" s="24"/>
      <c r="I201" s="24"/>
      <c r="J201" s="24"/>
      <c r="K201" s="21"/>
      <c r="L201" s="31"/>
      <c r="M201" s="22"/>
      <c r="N201" s="22"/>
      <c r="O201" s="22"/>
    </row>
    <row r="202" spans="1:15" x14ac:dyDescent="0.2">
      <c r="A202" s="21"/>
      <c r="B202" s="22"/>
      <c r="C202" s="22"/>
      <c r="D202" s="21"/>
      <c r="E202" s="23"/>
      <c r="F202" s="23"/>
      <c r="G202" s="23"/>
      <c r="H202" s="24"/>
      <c r="I202" s="24"/>
      <c r="J202" s="24"/>
      <c r="K202" s="21"/>
      <c r="L202" s="31"/>
      <c r="M202" s="22"/>
      <c r="N202" s="22"/>
      <c r="O202" s="22"/>
    </row>
    <row r="203" spans="1:15" x14ac:dyDescent="0.2">
      <c r="A203" s="21"/>
      <c r="B203" s="22"/>
      <c r="C203" s="22"/>
      <c r="D203" s="21"/>
      <c r="E203" s="23"/>
      <c r="F203" s="23"/>
      <c r="G203" s="23"/>
      <c r="H203" s="24"/>
      <c r="I203" s="24"/>
      <c r="J203" s="24"/>
      <c r="K203" s="21"/>
      <c r="L203" s="31"/>
      <c r="M203" s="22"/>
      <c r="N203" s="22"/>
      <c r="O203" s="22"/>
    </row>
    <row r="204" spans="1:15" x14ac:dyDescent="0.2">
      <c r="A204" s="21"/>
      <c r="B204" s="22"/>
      <c r="C204" s="22"/>
      <c r="D204" s="21"/>
      <c r="E204" s="23"/>
      <c r="F204" s="23"/>
      <c r="G204" s="23"/>
      <c r="H204" s="24"/>
      <c r="I204" s="24"/>
      <c r="J204" s="24"/>
      <c r="K204" s="21"/>
      <c r="L204" s="31"/>
      <c r="M204" s="22"/>
      <c r="N204" s="22"/>
      <c r="O204" s="22"/>
    </row>
    <row r="205" spans="1:15" x14ac:dyDescent="0.2">
      <c r="A205" s="21"/>
      <c r="B205" s="22"/>
      <c r="C205" s="22"/>
      <c r="D205" s="21"/>
      <c r="E205" s="23"/>
      <c r="F205" s="23"/>
      <c r="G205" s="23"/>
      <c r="H205" s="24"/>
      <c r="I205" s="24"/>
      <c r="J205" s="24"/>
      <c r="K205" s="21"/>
      <c r="L205" s="31"/>
      <c r="M205" s="22"/>
      <c r="N205" s="22"/>
      <c r="O205" s="22"/>
    </row>
    <row r="206" spans="1:15" x14ac:dyDescent="0.2">
      <c r="A206" s="21"/>
      <c r="B206" s="22"/>
      <c r="C206" s="22"/>
      <c r="D206" s="21"/>
      <c r="E206" s="23"/>
      <c r="F206" s="23"/>
      <c r="G206" s="23"/>
      <c r="H206" s="24"/>
      <c r="I206" s="24"/>
      <c r="J206" s="24"/>
      <c r="K206" s="21"/>
      <c r="L206" s="31"/>
      <c r="M206" s="22"/>
      <c r="N206" s="22"/>
      <c r="O206" s="22"/>
    </row>
    <row r="207" spans="1:15" x14ac:dyDescent="0.2">
      <c r="A207" s="21"/>
      <c r="B207" s="22"/>
      <c r="C207" s="22"/>
      <c r="D207" s="21"/>
      <c r="E207" s="23"/>
      <c r="F207" s="23"/>
      <c r="G207" s="23"/>
      <c r="H207" s="24"/>
      <c r="I207" s="24"/>
      <c r="J207" s="24"/>
      <c r="K207" s="21"/>
      <c r="L207" s="31"/>
      <c r="M207" s="22"/>
      <c r="N207" s="22"/>
      <c r="O207" s="22"/>
    </row>
    <row r="208" spans="1:15" x14ac:dyDescent="0.2">
      <c r="A208" s="21"/>
      <c r="B208" s="22"/>
      <c r="C208" s="22"/>
      <c r="D208" s="21"/>
      <c r="E208" s="23"/>
      <c r="F208" s="23"/>
      <c r="G208" s="23"/>
      <c r="H208" s="24"/>
      <c r="I208" s="24"/>
      <c r="J208" s="24"/>
      <c r="K208" s="21"/>
      <c r="L208" s="31"/>
      <c r="M208" s="22"/>
      <c r="N208" s="22"/>
      <c r="O208" s="22"/>
    </row>
    <row r="209" spans="1:15" x14ac:dyDescent="0.2">
      <c r="A209" s="21"/>
      <c r="B209" s="22"/>
      <c r="C209" s="22"/>
      <c r="D209" s="21"/>
      <c r="E209" s="23"/>
      <c r="F209" s="23"/>
      <c r="G209" s="23"/>
      <c r="H209" s="24"/>
      <c r="I209" s="24"/>
      <c r="J209" s="24"/>
      <c r="K209" s="21"/>
      <c r="L209" s="31"/>
      <c r="M209" s="22"/>
      <c r="N209" s="22"/>
      <c r="O209" s="22"/>
    </row>
    <row r="210" spans="1:15" x14ac:dyDescent="0.2">
      <c r="A210" s="21"/>
      <c r="B210" s="22"/>
      <c r="C210" s="22"/>
      <c r="D210" s="21"/>
      <c r="E210" s="23"/>
      <c r="F210" s="23"/>
      <c r="G210" s="23"/>
      <c r="H210" s="24"/>
      <c r="I210" s="24"/>
      <c r="J210" s="24"/>
      <c r="K210" s="21"/>
      <c r="L210" s="31"/>
      <c r="M210" s="22"/>
      <c r="N210" s="22"/>
      <c r="O210" s="22"/>
    </row>
    <row r="212" spans="1:15" x14ac:dyDescent="0.2">
      <c r="E212" s="30">
        <f>SUM(E4:E132)</f>
        <v>42666348.741599992</v>
      </c>
      <c r="F212" s="30">
        <f>SUM(F4:F132)</f>
        <v>31966457.297462068</v>
      </c>
      <c r="G212" s="30">
        <f>SUM(G4:G132)</f>
        <v>43098905.206551723</v>
      </c>
    </row>
  </sheetData>
  <sheetProtection formatCells="0" formatColumns="0" formatRows="0" insertRows="0" deleteRows="0" autoFilter="0"/>
  <autoFilter ref="A3:O132" xr:uid="{00000000-0009-0000-0000-000000000000}"/>
  <mergeCells count="1">
    <mergeCell ref="A1:O1"/>
  </mergeCells>
  <dataValidations disablePrompts="1" count="1">
    <dataValidation allowBlank="1" showErrorMessage="1" prompt="Clave asignada al programa/proyecto" sqref="A2:A3" xr:uid="{00000000-0002-0000-0000-000000000000}"/>
  </dataValidations>
  <pageMargins left="0.7" right="0.7" top="0.75" bottom="0.75" header="0.3" footer="0.3"/>
  <pageSetup scale="4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8"/>
  <sheetViews>
    <sheetView zoomScale="120" zoomScaleNormal="120" zoomScaleSheetLayoutView="100" workbookViewId="0">
      <pane ySplit="1" topLeftCell="A8" activePane="bottomLeft" state="frozen"/>
      <selection pane="bottomLeft" activeCell="A14" sqref="A14"/>
    </sheetView>
  </sheetViews>
  <sheetFormatPr baseColWidth="10" defaultColWidth="12" defaultRowHeight="11.25" x14ac:dyDescent="0.2"/>
  <cols>
    <col min="1" max="1" width="135.83203125" customWidth="1"/>
  </cols>
  <sheetData>
    <row r="1" spans="1:1" x14ac:dyDescent="0.2">
      <c r="A1" s="1" t="s">
        <v>17</v>
      </c>
    </row>
    <row r="2" spans="1:1" ht="11.25" customHeight="1" x14ac:dyDescent="0.2">
      <c r="A2" s="3" t="s">
        <v>24</v>
      </c>
    </row>
    <row r="3" spans="1:1" ht="11.25" customHeight="1" x14ac:dyDescent="0.2">
      <c r="A3" s="3" t="s">
        <v>25</v>
      </c>
    </row>
    <row r="4" spans="1:1" ht="11.25" customHeight="1" x14ac:dyDescent="0.2">
      <c r="A4" s="3" t="s">
        <v>26</v>
      </c>
    </row>
    <row r="5" spans="1:1" ht="11.25" customHeight="1" x14ac:dyDescent="0.2">
      <c r="A5" s="3" t="s">
        <v>20</v>
      </c>
    </row>
    <row r="6" spans="1:1" ht="11.25" customHeight="1" x14ac:dyDescent="0.2">
      <c r="A6" s="3" t="s">
        <v>33</v>
      </c>
    </row>
    <row r="7" spans="1:1" x14ac:dyDescent="0.2">
      <c r="A7" s="3" t="s">
        <v>21</v>
      </c>
    </row>
    <row r="8" spans="1:1" ht="22.5" x14ac:dyDescent="0.2">
      <c r="A8" s="3" t="s">
        <v>22</v>
      </c>
    </row>
    <row r="9" spans="1:1" ht="22.5" x14ac:dyDescent="0.2">
      <c r="A9" s="3" t="s">
        <v>23</v>
      </c>
    </row>
    <row r="10" spans="1:1" x14ac:dyDescent="0.2">
      <c r="A10" s="3" t="s">
        <v>27</v>
      </c>
    </row>
    <row r="11" spans="1:1" ht="22.5" x14ac:dyDescent="0.2">
      <c r="A11" s="3" t="s">
        <v>28</v>
      </c>
    </row>
    <row r="12" spans="1:1" ht="22.5" x14ac:dyDescent="0.2">
      <c r="A12" s="3" t="s">
        <v>29</v>
      </c>
    </row>
    <row r="13" spans="1:1" x14ac:dyDescent="0.2">
      <c r="A13" s="3" t="s">
        <v>30</v>
      </c>
    </row>
    <row r="14" spans="1:1" x14ac:dyDescent="0.2">
      <c r="A14" s="4" t="s">
        <v>41</v>
      </c>
    </row>
    <row r="15" spans="1:1" ht="22.5" x14ac:dyDescent="0.2">
      <c r="A15" s="3" t="s">
        <v>31</v>
      </c>
    </row>
    <row r="16" spans="1:1" x14ac:dyDescent="0.2">
      <c r="A16" s="4" t="s">
        <v>32</v>
      </c>
    </row>
    <row r="17" spans="1:1" ht="11.25" customHeight="1" x14ac:dyDescent="0.2">
      <c r="A17" s="3"/>
    </row>
    <row r="18" spans="1:1" x14ac:dyDescent="0.2">
      <c r="A18" s="2" t="s">
        <v>18</v>
      </c>
    </row>
    <row r="19" spans="1:1" x14ac:dyDescent="0.2">
      <c r="A19" s="3" t="s">
        <v>19</v>
      </c>
    </row>
    <row r="21" spans="1:1" x14ac:dyDescent="0.2">
      <c r="A21" s="6" t="s">
        <v>34</v>
      </c>
    </row>
    <row r="22" spans="1:1" ht="33.75" x14ac:dyDescent="0.2">
      <c r="A22" s="5" t="s">
        <v>35</v>
      </c>
    </row>
    <row r="24" spans="1:1" ht="38.25" customHeight="1" x14ac:dyDescent="0.2">
      <c r="A24" s="5" t="s">
        <v>36</v>
      </c>
    </row>
    <row r="26" spans="1:1" ht="24" x14ac:dyDescent="0.2">
      <c r="A26" s="7" t="s">
        <v>39</v>
      </c>
    </row>
    <row r="27" spans="1:1" x14ac:dyDescent="0.2">
      <c r="A27" t="s">
        <v>37</v>
      </c>
    </row>
    <row r="28" spans="1:1" ht="14.25" x14ac:dyDescent="0.2">
      <c r="A28" t="s">
        <v>38</v>
      </c>
    </row>
  </sheetData>
  <pageMargins left="0.70866141732283472" right="0.70866141732283472" top="0.74803149606299213" bottom="0.74803149606299213" header="0.31496062992125984" footer="0.31496062992125984"/>
  <pageSetup orientation="landscape" r:id="rId1"/>
  <headerFooter>
    <oddHeader>&amp;C&amp;10PROYECTOS DE INVERSIÓN</oddHeader>
    <oddFooter>&amp;L&amp;A&amp;R&amp;F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828CC21759168C4EAD7644AD10074825" ma:contentTypeVersion="0" ma:contentTypeDescription="Crear nuevo documento." ma:contentTypeScope="" ma:versionID="36610a04559c883f4218115f04267619">
  <xsd:schema xmlns:xsd="http://www.w3.org/2001/XMLSchema" xmlns:xs="http://www.w3.org/2001/XMLSchema" xmlns:p="http://schemas.microsoft.com/office/2006/metadata/properties" targetNamespace="http://schemas.microsoft.com/office/2006/metadata/properties" ma:root="true" ma:fieldsID="5b2b1fa7a59e354d7f595b773242440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FF02B7F-2A05-47A0-9B5E-7D70CFE19241}">
  <ds:schemaRefs>
    <ds:schemaRef ds:uri="http://schemas.microsoft.com/sharepoint/v3/contenttype/forms"/>
  </ds:schemaRefs>
</ds:datastoreItem>
</file>

<file path=customXml/itemProps2.xml><?xml version="1.0" encoding="utf-8"?>
<ds:datastoreItem xmlns:ds="http://schemas.openxmlformats.org/officeDocument/2006/customXml" ds:itemID="{F2BBEB07-AD9F-49D1-8E66-13A4323425EB}">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www.w3.org/XML/1998/namespace"/>
    <ds:schemaRef ds:uri="http://purl.org/dc/dcmitype/"/>
  </ds:schemaRefs>
</ds:datastoreItem>
</file>

<file path=customXml/itemProps3.xml><?xml version="1.0" encoding="utf-8"?>
<ds:datastoreItem xmlns:ds="http://schemas.openxmlformats.org/officeDocument/2006/customXml" ds:itemID="{B5ABBF62-6ED1-42EA-A78A-A3BCFAE42C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PPI</vt:lpstr>
      <vt:lpstr>Instructivo_PPI</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admin11</cp:lastModifiedBy>
  <cp:lastPrinted>2017-03-30T22:21:48Z</cp:lastPrinted>
  <dcterms:created xsi:type="dcterms:W3CDTF">2014-10-22T05:35:08Z</dcterms:created>
  <dcterms:modified xsi:type="dcterms:W3CDTF">2023-02-18T00:57:38Z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0x010100828CC21759168C4EAD7644AD10074825</vt:lpwstr>
  </property>
</Properties>
</file>