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sktop\DIFUSION FINANCIERA 2022\2024\"/>
    </mc:Choice>
  </mc:AlternateContent>
  <bookViews>
    <workbookView xWindow="0" yWindow="0" windowWidth="28800" windowHeight="11835"/>
  </bookViews>
  <sheets>
    <sheet name="anual" sheetId="1" r:id="rId1"/>
  </sheets>
  <externalReferences>
    <externalReference r:id="rId2"/>
    <externalReference r:id="rId3"/>
    <externalReference r:id="rId4"/>
  </externalReferences>
  <definedNames>
    <definedName name="Alc">[1]Listas!$B$2:$B$20</definedName>
    <definedName name="_xlnm.Print_Area" localSheetId="0">anual!$B$1:$H$33</definedName>
    <definedName name="DF">[2]!catEstatus[ESTATUS]</definedName>
    <definedName name="DFG">#REF!</definedName>
    <definedName name="Estatus">[1]Listas!$E$2:$E$7</definedName>
    <definedName name="lstAlcance">[2]!catAlcances[ALCANCE]</definedName>
    <definedName name="lstalcance2">[3]!catAlcances[ALCANCE]</definedName>
    <definedName name="lstEjercicio" localSheetId="0">#REF!</definedName>
    <definedName name="lstEjercicio">#REF!</definedName>
    <definedName name="lstEntidad">[2]!catEntidades[ENTIDAD EJECUTORA]</definedName>
    <definedName name="lstEntidad2">[3]!catEntidades[ENTIDAD EJECUTORA]</definedName>
    <definedName name="lstEstatus" localSheetId="0">#REF!</definedName>
    <definedName name="lstEstatus">#REF!</definedName>
    <definedName name="lstEstatus22">[3]!catEstatus[ESTATUS]</definedName>
    <definedName name="lstModalidad" localSheetId="0">#REF!</definedName>
    <definedName name="lstModalidad">#REF!</definedName>
    <definedName name="lstObservaciones">[2]!catObservaciones[OBSERVACIONES]</definedName>
    <definedName name="lstRubro" localSheetId="0">#REF!</definedName>
    <definedName name="lstRubro">#REF!</definedName>
    <definedName name="observaciones">[2]!catModalidades[MODALIDAD DE EJECUCIÓN]</definedName>
    <definedName name="Propej">[1]Listas!$D$2:$D$12</definedName>
    <definedName name="Rub">[1]Listas!$A$2:$A$55</definedName>
    <definedName name="_xlnm.Print_Titles" localSheetId="0">anual!$1:$8</definedName>
    <definedName name="Zon">[1]Listas!$C$2:$C$4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7" i="1"/>
  <c r="C21" i="1"/>
  <c r="H25" i="1"/>
  <c r="H26" i="1"/>
  <c r="H27" i="1"/>
  <c r="H28" i="1"/>
  <c r="H30" i="1"/>
  <c r="H31" i="1"/>
  <c r="C33" i="1"/>
</calcChain>
</file>

<file path=xl/sharedStrings.xml><?xml version="1.0" encoding="utf-8"?>
<sst xmlns="http://schemas.openxmlformats.org/spreadsheetml/2006/main" count="136" uniqueCount="66">
  <si>
    <t>3480 m2</t>
  </si>
  <si>
    <t>Guanajuato</t>
  </si>
  <si>
    <t xml:space="preserve">Rehabilitación de camino rural con asfalto en la localidad Cuevas - Molineros (Tramo: Acceso Fraccionamiento Vista Cañada - Acceso comunidad El Limón) en el municipio de Guanajuato, Gto.   </t>
  </si>
  <si>
    <t>1981.53 m2</t>
  </si>
  <si>
    <t>San José de Pinos</t>
  </si>
  <si>
    <t xml:space="preserve">Rehabilitación de camino rural con asfalto en la localidad San José de Pinos en el municipio de Guanajuato, Gto.                                    </t>
  </si>
  <si>
    <t>1358.54 ml</t>
  </si>
  <si>
    <t>Yerbabuena</t>
  </si>
  <si>
    <t>Construcción de red de alcantarillado en el municipio de Guanajuato, Gto., en la localidad Yerbabuena (tercera etapa de cuatro).</t>
  </si>
  <si>
    <t>791.500 ml</t>
  </si>
  <si>
    <t>Santa Teresa</t>
  </si>
  <si>
    <t>Construcción de sistema de agua entubada en el municipio de Guanajuato, Gto., en la localidad Santa Teresa (Segunda Etapa).</t>
  </si>
  <si>
    <t>116 pzas</t>
  </si>
  <si>
    <t>Equipamiento de calentadores solares en el municipio de Guanajuato, Gto., 2da. Etapa.</t>
  </si>
  <si>
    <t>1006.000 m2 Pav.
222.060 banq
229.650 m2 guarn.</t>
  </si>
  <si>
    <t>Marfil</t>
  </si>
  <si>
    <t>Construcción de pavimento de concreto hidráulico en el municipio de Guanajuato, Gto., localidad Marfil, en colonia Loma del Padre, calle Santa Isabel.</t>
  </si>
  <si>
    <t>732,150 m2 Pav.
460.440 banq
246.290 m2 guarn.</t>
  </si>
  <si>
    <t>Construcción de pavimento de piedra bola y huella de concreto en el municipio de Guanajuato, Gto., localidad Marfil, en colonia El Edén, calle Margaritas.</t>
  </si>
  <si>
    <t>1,063.490 m2 Pav.
271,860 banq
613.860 m2 guarn.</t>
  </si>
  <si>
    <t>Santa Rosa</t>
  </si>
  <si>
    <t>Construcción de pavimento con piedra bola y huella de concreto en el municipio de Guanajuato, Gto., en la localidad Santa Rosa de Lima Calle Sin nombre.</t>
  </si>
  <si>
    <t>1,181.930 m2 Pav.
694.690 banq
487.140 m2 guarn.</t>
  </si>
  <si>
    <t xml:space="preserve">Construcción de pavimento con concreto hidráulico, en el municipio de Guanajuato, Gto., en la localidad Marfil, colonia Lomita de la Yerbabuena, calle Jalapita. </t>
  </si>
  <si>
    <t>1,212.180 m2 Pav.
519.350 banq
292.430 m2 guarn.</t>
  </si>
  <si>
    <t>Construcción de pavimento con piedra bola y huella de concreto en el municipio de Guanajuato, Gto., localidad Marfil, en colonia El Edén, calle Norma Corona.</t>
  </si>
  <si>
    <t>1,139.120 m2 Pav.
445.70 banq
281.690 m2 guarn.</t>
  </si>
  <si>
    <t xml:space="preserve">Construcción de pavimento de piedra bola y huella de concreto en el municipio de Guanajuato, Gto., localidad Marfil, en colonia Lindavista, calle Camino al Tajo. 1ra. Etapa. </t>
  </si>
  <si>
    <t>1052.02 m2 Pav.
52.25 banq
32.440 m2 guarn.</t>
  </si>
  <si>
    <t xml:space="preserve">Construcción de pavimento con piedra bola y huella de concreto en el municipio de Guanajuato, Gto., en la localidad Guanajuato, en colonia Valenciana, callejón del Erizo. </t>
  </si>
  <si>
    <t>3,089.36 m2</t>
  </si>
  <si>
    <t>Varias</t>
  </si>
  <si>
    <t>Construcción de techo firme en el Municipio de Guanajuato, Gto.</t>
  </si>
  <si>
    <t>1 centro</t>
  </si>
  <si>
    <t>Construcción de Centro de Desarrollo Comunitario en el municipio de Guanajuato, Gto., Localidad Fraccionamiento Villas de Guanajuato. 1era. Etapa</t>
  </si>
  <si>
    <t>Rehabilitación de Centro de Desarrollo Comunitario El Jaguar en el municipio de Guanajuato, Gto., Localidad Guanajuato, colonia Cerro de los Leones.</t>
  </si>
  <si>
    <t>130.53 m2 pav.</t>
  </si>
  <si>
    <t xml:space="preserve">Construcción de pavimento con  concreto hidraúlico, en el municipio de Guanajuato, Gto., en la localidad Santa Rosa de Lima, callejón sin nombre. </t>
  </si>
  <si>
    <t>150.28 m2 Pav.
57.81 banq
83.62m guarn.</t>
  </si>
  <si>
    <t>Construcción de pavimento con piedra bola y huella de concreto, en el municipio de Guanajuato, Gto., en la localidad Guanajuato, colonia Valenciana, Calle Camino Antiguo Santa Ana.</t>
  </si>
  <si>
    <t>228.87 m2</t>
  </si>
  <si>
    <t>Rehabilitación de pavimento con pórfido y pirindongo, en el municipio de Guanajuato, Gto., en la localidad Guanajuato, en la colonia Zona Centro, callejón La Escondida.</t>
  </si>
  <si>
    <t>389.72 m2  Pav.
1362.28 m escalones</t>
  </si>
  <si>
    <t>Rehabilitación de pavimento con concreto hidráulico y pórfido, en el municipio de Guanajuato, Gto., en la localidad Guanajuato, en la colonia Panteón, calle de Los Angelitos.</t>
  </si>
  <si>
    <t>211.77 m2 Pav.
208.50 m2 Losa
63.69 m escalón
10.05 m2 banq.</t>
  </si>
  <si>
    <t>Rehabilitación de pavimento con concreto hidráulico, en el municipio de Guanajuato, Gto., en la localidad Guanajuato, en la colonia La Venada, callejón Torres Valencia.</t>
  </si>
  <si>
    <t>80.31 m2  Pav.
231.27 m escalones</t>
  </si>
  <si>
    <t>Rehabilitación de pavimento con concreto hidráulico, en el municipio de Guanajuato, Gto., en la localidad Guanajuato, en la colonia Carrizo, callejón Panorámica del Carrizo.</t>
  </si>
  <si>
    <t>6.256.08 m2 pav.
1,248.96 m2 banq.
890.48 ml guarn.</t>
  </si>
  <si>
    <t>Rehabilitación de calles en varias localidades del municipio de Guanajuato, Gto. 1ra. Etapa.</t>
  </si>
  <si>
    <t>1 cancha</t>
  </si>
  <si>
    <t xml:space="preserve">Rehabilitación de cancha de futbol juvenil en la Deportiva Arnulfo Vázquez Nieto, en el municipio de Guanajuato, Gto., en la localidad Marfil. </t>
  </si>
  <si>
    <t xml:space="preserve">Construcción de cancha de futbol 7, en el municipio de Guanajuato, Gto., localidad Guanajuato, en la colonia Cerro del Cuarto. </t>
  </si>
  <si>
    <t>956 pzas</t>
  </si>
  <si>
    <t>Equipamiento de calentadores solares en el municipio de Guanajuato, Gto., 1ra. Etapa.</t>
  </si>
  <si>
    <t>Localidad</t>
  </si>
  <si>
    <t>Municipio</t>
  </si>
  <si>
    <t>Entidad</t>
  </si>
  <si>
    <t>Beneficiarios</t>
  </si>
  <si>
    <t>Metas</t>
  </si>
  <si>
    <t>Ubicación</t>
  </si>
  <si>
    <t>Costo</t>
  </si>
  <si>
    <t>Obra o acción a realizar</t>
  </si>
  <si>
    <t>Monto que reciban del FAISMUN:</t>
  </si>
  <si>
    <t>Montos que reciban, obras y acciones a realizar con el FAISMUN</t>
  </si>
  <si>
    <t>MUNICIPIO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</si>
</sst>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4" fillId="2" borderId="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5" fontId="4" fillId="2" borderId="7" xfId="2" applyFont="1" applyFill="1" applyBorder="1" applyAlignment="1">
      <alignment horizontal="center"/>
    </xf>
    <xf numFmtId="165" fontId="4" fillId="2" borderId="6" xfId="2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/>
    <xf numFmtId="0" fontId="5" fillId="2" borderId="8" xfId="0" applyFont="1" applyFill="1" applyBorder="1"/>
    <xf numFmtId="0" fontId="6" fillId="0" borderId="2" xfId="0" applyFont="1" applyBorder="1" applyAlignment="1">
      <alignment vertical="center" wrapText="1"/>
    </xf>
    <xf numFmtId="164" fontId="6" fillId="0" borderId="2" xfId="1" applyFont="1" applyBorder="1" applyAlignment="1">
      <alignment vertical="center"/>
    </xf>
    <xf numFmtId="164" fontId="1" fillId="0" borderId="3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1" applyFont="1" applyFill="1" applyBorder="1" applyAlignment="1">
      <alignment vertical="center"/>
    </xf>
    <xf numFmtId="164" fontId="1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">
    <cellStyle name="Millares" xfId="1" builtinId="3"/>
    <cellStyle name="Millares 3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92868</xdr:rowOff>
    </xdr:from>
    <xdr:to>
      <xdr:col>1</xdr:col>
      <xdr:colOff>952500</xdr:colOff>
      <xdr:row>2</xdr:row>
      <xdr:rowOff>323849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906FABF-88AF-46FB-BEB0-ACC1677D0C3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29" t="10805" r="34494" b="18302"/>
        <a:stretch/>
      </xdr:blipFill>
      <xdr:spPr bwMode="auto">
        <a:xfrm>
          <a:off x="838200" y="92868"/>
          <a:ext cx="876300" cy="8596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773376\PROPUESTA%20PGO%20ANUAL%20'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ORTESL\Escritorio\INFORME%20DE%20GOBIERNO\INFORME\1er.%20INFORME\1er.%20Informe%20de%20Gobierno%202009-2012_Tabla%20Gral.2da%20revisi&#243;n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CORTESL\Escritorio\INFORME%20DE%20GOBIERNO\CONSTRUCCI&#211;N\1er.%20Informe%20de%20Gobierno%202009-2012_Tabla%20Gral.2da%20revisi&#243;n%2002%20AGO%202010%20CONSTRUC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BRO (Proyección)"/>
      <sheetName val="INFORMACIÓN (Proyección)"/>
      <sheetName val="Gráficas (General y Proyecc (2)"/>
      <sheetName val="RUBRO (Heredadas y Nuevas)"/>
      <sheetName val="INFORMACIÓN(Heredadas y Nuevas)"/>
      <sheetName val="Gráficas (Heredadas y Nuevas)"/>
      <sheetName val="INFORMACIÓN (Adm. Directa)"/>
      <sheetName val="Gráficas (Adm. Directa)"/>
      <sheetName val="RUBRO (General)"/>
      <sheetName val="INFORMACIÓN (General)"/>
      <sheetName val="Gráficas (General y Proyección)"/>
      <sheetName val="INFORMACIÓN CONCENTRADO"/>
      <sheetName val="Catalogos"/>
      <sheetName val="1er"/>
      <sheetName val="Ejerc. (Proyección)"/>
      <sheetName val="Información (4)"/>
      <sheetName val="RUBRO (Oct. 2009 a Jul. 2010)"/>
      <sheetName val="Información (3)"/>
      <sheetName val="Ejerc. (Oct. 2009 a Jul. 2010)"/>
      <sheetName val="Inform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(3)"/>
      <sheetName val="Información (2)"/>
      <sheetName val="Información"/>
      <sheetName val="Catalogos"/>
      <sheetName val="1er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1:H34"/>
  <sheetViews>
    <sheetView tabSelected="1" workbookViewId="0">
      <selection activeCell="H33" sqref="B1:H33"/>
    </sheetView>
  </sheetViews>
  <sheetFormatPr baseColWidth="10" defaultColWidth="11.42578125" defaultRowHeight="12.75" x14ac:dyDescent="0.2"/>
  <cols>
    <col min="1" max="1" width="11.42578125" style="1"/>
    <col min="2" max="2" width="80.42578125" style="1" customWidth="1"/>
    <col min="3" max="3" width="13.85546875" style="1" bestFit="1" customWidth="1"/>
    <col min="4" max="4" width="14.28515625" style="1" customWidth="1"/>
    <col min="5" max="5" width="16.85546875" style="1" customWidth="1"/>
    <col min="6" max="6" width="18.28515625" style="1" customWidth="1"/>
    <col min="7" max="7" width="17.5703125" style="1" customWidth="1"/>
    <col min="8" max="8" width="15.5703125" style="1" customWidth="1"/>
    <col min="9" max="16384" width="11.42578125" style="1"/>
  </cols>
  <sheetData>
    <row r="1" spans="2:8" customFormat="1" ht="18.75" x14ac:dyDescent="0.3">
      <c r="B1" s="3" t="s">
        <v>65</v>
      </c>
      <c r="C1" s="4"/>
      <c r="D1" s="4"/>
      <c r="E1" s="4"/>
      <c r="F1" s="4"/>
      <c r="G1" s="4"/>
      <c r="H1" s="5"/>
    </row>
    <row r="2" spans="2:8" customFormat="1" ht="30.75" customHeight="1" x14ac:dyDescent="0.3">
      <c r="B2" s="6" t="s">
        <v>64</v>
      </c>
      <c r="C2" s="7"/>
      <c r="D2" s="7"/>
      <c r="E2" s="7"/>
      <c r="F2" s="7"/>
      <c r="G2" s="7"/>
      <c r="H2" s="8"/>
    </row>
    <row r="3" spans="2:8" customFormat="1" ht="33.75" customHeight="1" thickBot="1" x14ac:dyDescent="0.35">
      <c r="B3" s="9">
        <v>2024</v>
      </c>
      <c r="C3" s="10"/>
      <c r="D3" s="10"/>
      <c r="E3" s="10"/>
      <c r="F3" s="10"/>
      <c r="G3" s="10"/>
      <c r="H3" s="11"/>
    </row>
    <row r="4" spans="2:8" customFormat="1" ht="15.75" thickBot="1" x14ac:dyDescent="0.3">
      <c r="B4" s="12"/>
      <c r="C4" s="12"/>
      <c r="D4" s="12"/>
      <c r="E4" s="12"/>
      <c r="F4" s="12"/>
      <c r="G4" s="12"/>
      <c r="H4" s="12"/>
    </row>
    <row r="5" spans="2:8" customFormat="1" ht="19.5" thickBot="1" x14ac:dyDescent="0.35">
      <c r="D5" s="13" t="s">
        <v>63</v>
      </c>
      <c r="E5" s="14"/>
      <c r="F5" s="14"/>
      <c r="G5" s="15">
        <v>51864243.399999999</v>
      </c>
      <c r="H5" s="16"/>
    </row>
    <row r="6" spans="2:8" ht="13.5" thickBot="1" x14ac:dyDescent="0.25"/>
    <row r="7" spans="2:8" ht="16.5" thickBot="1" x14ac:dyDescent="0.3">
      <c r="B7" s="17" t="s">
        <v>62</v>
      </c>
      <c r="C7" s="17" t="s">
        <v>61</v>
      </c>
      <c r="D7" s="18" t="s">
        <v>60</v>
      </c>
      <c r="E7" s="19"/>
      <c r="F7" s="20"/>
      <c r="G7" s="17" t="s">
        <v>59</v>
      </c>
      <c r="H7" s="17" t="s">
        <v>58</v>
      </c>
    </row>
    <row r="8" spans="2:8" ht="16.5" thickBot="1" x14ac:dyDescent="0.3">
      <c r="B8" s="21"/>
      <c r="C8" s="21"/>
      <c r="D8" s="22" t="s">
        <v>57</v>
      </c>
      <c r="E8" s="22" t="s">
        <v>56</v>
      </c>
      <c r="F8" s="23" t="s">
        <v>55</v>
      </c>
      <c r="G8" s="21"/>
      <c r="H8" s="21"/>
    </row>
    <row r="9" spans="2:8" ht="15" x14ac:dyDescent="0.2">
      <c r="B9" s="24" t="s">
        <v>54</v>
      </c>
      <c r="C9" s="25">
        <v>7943336.3099999996</v>
      </c>
      <c r="D9" s="26" t="s">
        <v>1</v>
      </c>
      <c r="E9" s="26" t="s">
        <v>1</v>
      </c>
      <c r="F9" s="27" t="s">
        <v>31</v>
      </c>
      <c r="G9" s="28" t="s">
        <v>53</v>
      </c>
      <c r="H9" s="27">
        <v>4780</v>
      </c>
    </row>
    <row r="10" spans="2:8" ht="30" x14ac:dyDescent="0.2">
      <c r="B10" s="29" t="s">
        <v>52</v>
      </c>
      <c r="C10" s="30">
        <v>2199297.3199999998</v>
      </c>
      <c r="D10" s="31" t="s">
        <v>1</v>
      </c>
      <c r="E10" s="31" t="s">
        <v>1</v>
      </c>
      <c r="F10" s="31" t="s">
        <v>1</v>
      </c>
      <c r="G10" s="28" t="s">
        <v>50</v>
      </c>
      <c r="H10" s="27">
        <v>1001</v>
      </c>
    </row>
    <row r="11" spans="2:8" ht="30" x14ac:dyDescent="0.2">
      <c r="B11" s="29" t="s">
        <v>51</v>
      </c>
      <c r="C11" s="30">
        <f>1800000-14631.05</f>
        <v>1785368.95</v>
      </c>
      <c r="D11" s="31" t="s">
        <v>1</v>
      </c>
      <c r="E11" s="31" t="s">
        <v>1</v>
      </c>
      <c r="F11" s="31" t="s">
        <v>15</v>
      </c>
      <c r="G11" s="28" t="s">
        <v>50</v>
      </c>
      <c r="H11" s="27">
        <v>2273</v>
      </c>
    </row>
    <row r="12" spans="2:8" ht="45" x14ac:dyDescent="0.2">
      <c r="B12" s="29" t="s">
        <v>49</v>
      </c>
      <c r="C12" s="30">
        <f>3723757.52-8316.36-3746.27</f>
        <v>3711694.89</v>
      </c>
      <c r="D12" s="31" t="s">
        <v>1</v>
      </c>
      <c r="E12" s="31" t="s">
        <v>1</v>
      </c>
      <c r="F12" s="31" t="s">
        <v>1</v>
      </c>
      <c r="G12" s="28" t="s">
        <v>48</v>
      </c>
      <c r="H12" s="27">
        <v>1218</v>
      </c>
    </row>
    <row r="13" spans="2:8" ht="45" x14ac:dyDescent="0.2">
      <c r="B13" s="29" t="s">
        <v>47</v>
      </c>
      <c r="C13" s="30">
        <f>1963435.11-198517.36</f>
        <v>1764917.75</v>
      </c>
      <c r="D13" s="31" t="s">
        <v>1</v>
      </c>
      <c r="E13" s="31" t="s">
        <v>1</v>
      </c>
      <c r="F13" s="31" t="s">
        <v>1</v>
      </c>
      <c r="G13" s="28" t="s">
        <v>46</v>
      </c>
      <c r="H13" s="27">
        <v>150</v>
      </c>
    </row>
    <row r="14" spans="2:8" ht="60" x14ac:dyDescent="0.2">
      <c r="B14" s="29" t="s">
        <v>45</v>
      </c>
      <c r="C14" s="30">
        <f>1671545.55-3545.24</f>
        <v>1668000.31</v>
      </c>
      <c r="D14" s="31" t="s">
        <v>1</v>
      </c>
      <c r="E14" s="31" t="s">
        <v>1</v>
      </c>
      <c r="F14" s="31" t="s">
        <v>1</v>
      </c>
      <c r="G14" s="28" t="s">
        <v>44</v>
      </c>
      <c r="H14" s="27">
        <v>316</v>
      </c>
    </row>
    <row r="15" spans="2:8" ht="45" x14ac:dyDescent="0.2">
      <c r="B15" s="29" t="s">
        <v>43</v>
      </c>
      <c r="C15" s="30">
        <v>5291048.8</v>
      </c>
      <c r="D15" s="31" t="s">
        <v>1</v>
      </c>
      <c r="E15" s="31" t="s">
        <v>1</v>
      </c>
      <c r="F15" s="31" t="s">
        <v>1</v>
      </c>
      <c r="G15" s="28" t="s">
        <v>42</v>
      </c>
      <c r="H15" s="27">
        <v>379</v>
      </c>
    </row>
    <row r="16" spans="2:8" ht="30" x14ac:dyDescent="0.2">
      <c r="B16" s="29" t="s">
        <v>41</v>
      </c>
      <c r="C16" s="30">
        <v>1795640.0999999999</v>
      </c>
      <c r="D16" s="31" t="s">
        <v>1</v>
      </c>
      <c r="E16" s="31" t="s">
        <v>1</v>
      </c>
      <c r="F16" s="31" t="s">
        <v>1</v>
      </c>
      <c r="G16" s="28" t="s">
        <v>40</v>
      </c>
      <c r="H16" s="27">
        <v>242</v>
      </c>
    </row>
    <row r="17" spans="2:8" ht="45" x14ac:dyDescent="0.2">
      <c r="B17" s="29" t="s">
        <v>39</v>
      </c>
      <c r="C17" s="30">
        <f>700000-2892.49</f>
        <v>697107.51</v>
      </c>
      <c r="D17" s="31" t="s">
        <v>1</v>
      </c>
      <c r="E17" s="31" t="s">
        <v>1</v>
      </c>
      <c r="F17" s="31" t="s">
        <v>1</v>
      </c>
      <c r="G17" s="28" t="s">
        <v>38</v>
      </c>
      <c r="H17" s="27">
        <v>25</v>
      </c>
    </row>
    <row r="18" spans="2:8" ht="30" x14ac:dyDescent="0.2">
      <c r="B18" s="29" t="s">
        <v>37</v>
      </c>
      <c r="C18" s="30">
        <v>499746.03</v>
      </c>
      <c r="D18" s="31" t="s">
        <v>1</v>
      </c>
      <c r="E18" s="31" t="s">
        <v>1</v>
      </c>
      <c r="F18" s="31" t="s">
        <v>20</v>
      </c>
      <c r="G18" s="28" t="s">
        <v>36</v>
      </c>
      <c r="H18" s="27">
        <v>1306</v>
      </c>
    </row>
    <row r="19" spans="2:8" ht="30" x14ac:dyDescent="0.2">
      <c r="B19" s="29" t="s">
        <v>35</v>
      </c>
      <c r="C19" s="30">
        <v>869236.92</v>
      </c>
      <c r="D19" s="31" t="s">
        <v>1</v>
      </c>
      <c r="E19" s="31" t="s">
        <v>1</v>
      </c>
      <c r="F19" s="31" t="s">
        <v>1</v>
      </c>
      <c r="G19" s="28" t="s">
        <v>33</v>
      </c>
      <c r="H19" s="27">
        <v>1613</v>
      </c>
    </row>
    <row r="20" spans="2:8" ht="30" x14ac:dyDescent="0.2">
      <c r="B20" s="29" t="s">
        <v>34</v>
      </c>
      <c r="C20" s="30">
        <v>1645493.22</v>
      </c>
      <c r="D20" s="31" t="s">
        <v>1</v>
      </c>
      <c r="E20" s="31" t="s">
        <v>1</v>
      </c>
      <c r="F20" s="31" t="s">
        <v>1</v>
      </c>
      <c r="G20" s="28" t="s">
        <v>33</v>
      </c>
      <c r="H20" s="27">
        <v>1114</v>
      </c>
    </row>
    <row r="21" spans="2:8" ht="15" x14ac:dyDescent="0.2">
      <c r="B21" s="29" t="s">
        <v>32</v>
      </c>
      <c r="C21" s="30">
        <f>3666351.83+168184.92</f>
        <v>3834536.75</v>
      </c>
      <c r="D21" s="31" t="s">
        <v>1</v>
      </c>
      <c r="E21" s="31" t="s">
        <v>1</v>
      </c>
      <c r="F21" s="31" t="s">
        <v>31</v>
      </c>
      <c r="G21" s="28" t="s">
        <v>30</v>
      </c>
      <c r="H21" s="27">
        <v>670</v>
      </c>
    </row>
    <row r="22" spans="2:8" ht="45" x14ac:dyDescent="0.2">
      <c r="B22" s="29" t="s">
        <v>29</v>
      </c>
      <c r="C22" s="30">
        <v>836999.23</v>
      </c>
      <c r="D22" s="31" t="s">
        <v>1</v>
      </c>
      <c r="E22" s="31" t="s">
        <v>1</v>
      </c>
      <c r="F22" s="31" t="s">
        <v>1</v>
      </c>
      <c r="G22" s="28" t="s">
        <v>28</v>
      </c>
      <c r="H22" s="27">
        <v>71</v>
      </c>
    </row>
    <row r="23" spans="2:8" ht="45" x14ac:dyDescent="0.2">
      <c r="B23" s="29" t="s">
        <v>27</v>
      </c>
      <c r="C23" s="30">
        <v>964366.16</v>
      </c>
      <c r="D23" s="31" t="s">
        <v>1</v>
      </c>
      <c r="E23" s="31" t="s">
        <v>1</v>
      </c>
      <c r="F23" s="31" t="s">
        <v>15</v>
      </c>
      <c r="G23" s="28" t="s">
        <v>26</v>
      </c>
      <c r="H23" s="27">
        <v>50</v>
      </c>
    </row>
    <row r="24" spans="2:8" ht="45" x14ac:dyDescent="0.2">
      <c r="B24" s="29" t="s">
        <v>25</v>
      </c>
      <c r="C24" s="30">
        <v>1076002.96</v>
      </c>
      <c r="D24" s="31" t="s">
        <v>1</v>
      </c>
      <c r="E24" s="31" t="s">
        <v>1</v>
      </c>
      <c r="F24" s="31" t="s">
        <v>15</v>
      </c>
      <c r="G24" s="28" t="s">
        <v>24</v>
      </c>
      <c r="H24" s="27">
        <v>43</v>
      </c>
    </row>
    <row r="25" spans="2:8" ht="45" x14ac:dyDescent="0.2">
      <c r="B25" s="29" t="s">
        <v>23</v>
      </c>
      <c r="C25" s="30">
        <v>253765.16</v>
      </c>
      <c r="D25" s="31" t="s">
        <v>1</v>
      </c>
      <c r="E25" s="31" t="s">
        <v>1</v>
      </c>
      <c r="F25" s="31" t="s">
        <v>15</v>
      </c>
      <c r="G25" s="28" t="s">
        <v>22</v>
      </c>
      <c r="H25" s="27">
        <f>243+287</f>
        <v>530</v>
      </c>
    </row>
    <row r="26" spans="2:8" ht="45" x14ac:dyDescent="0.2">
      <c r="B26" s="29" t="s">
        <v>21</v>
      </c>
      <c r="C26" s="30">
        <v>787324.29999999993</v>
      </c>
      <c r="D26" s="31" t="s">
        <v>1</v>
      </c>
      <c r="E26" s="31" t="s">
        <v>1</v>
      </c>
      <c r="F26" s="31" t="s">
        <v>20</v>
      </c>
      <c r="G26" s="28" t="s">
        <v>19</v>
      </c>
      <c r="H26" s="27">
        <f>79+79</f>
        <v>158</v>
      </c>
    </row>
    <row r="27" spans="2:8" ht="45" x14ac:dyDescent="0.2">
      <c r="B27" s="29" t="s">
        <v>18</v>
      </c>
      <c r="C27" s="30">
        <v>1194569.33</v>
      </c>
      <c r="D27" s="31" t="s">
        <v>1</v>
      </c>
      <c r="E27" s="31" t="s">
        <v>1</v>
      </c>
      <c r="F27" s="31" t="s">
        <v>15</v>
      </c>
      <c r="G27" s="28" t="s">
        <v>17</v>
      </c>
      <c r="H27" s="27">
        <f>36+34</f>
        <v>70</v>
      </c>
    </row>
    <row r="28" spans="2:8" ht="45" x14ac:dyDescent="0.2">
      <c r="B28" s="29" t="s">
        <v>16</v>
      </c>
      <c r="C28" s="30">
        <v>391053.12</v>
      </c>
      <c r="D28" s="31" t="s">
        <v>1</v>
      </c>
      <c r="E28" s="31" t="s">
        <v>1</v>
      </c>
      <c r="F28" s="31" t="s">
        <v>15</v>
      </c>
      <c r="G28" s="28" t="s">
        <v>14</v>
      </c>
      <c r="H28" s="27">
        <f>24+23</f>
        <v>47</v>
      </c>
    </row>
    <row r="29" spans="2:8" ht="15" x14ac:dyDescent="0.2">
      <c r="B29" s="29" t="s">
        <v>13</v>
      </c>
      <c r="C29" s="30">
        <v>1007675.3899999999</v>
      </c>
      <c r="D29" s="31" t="s">
        <v>1</v>
      </c>
      <c r="E29" s="31" t="s">
        <v>1</v>
      </c>
      <c r="F29" s="31" t="s">
        <v>1</v>
      </c>
      <c r="G29" s="28" t="s">
        <v>12</v>
      </c>
      <c r="H29" s="27">
        <v>116</v>
      </c>
    </row>
    <row r="30" spans="2:8" ht="30" x14ac:dyDescent="0.2">
      <c r="B30" s="29" t="s">
        <v>11</v>
      </c>
      <c r="C30" s="30">
        <v>3700000</v>
      </c>
      <c r="D30" s="31" t="s">
        <v>1</v>
      </c>
      <c r="E30" s="31" t="s">
        <v>1</v>
      </c>
      <c r="F30" s="31" t="s">
        <v>10</v>
      </c>
      <c r="G30" s="28" t="s">
        <v>9</v>
      </c>
      <c r="H30" s="27">
        <f>1890+1958</f>
        <v>3848</v>
      </c>
    </row>
    <row r="31" spans="2:8" ht="30" x14ac:dyDescent="0.2">
      <c r="B31" s="29" t="s">
        <v>8</v>
      </c>
      <c r="C31" s="30">
        <v>3472187.79</v>
      </c>
      <c r="D31" s="31" t="s">
        <v>1</v>
      </c>
      <c r="E31" s="31" t="s">
        <v>1</v>
      </c>
      <c r="F31" s="31" t="s">
        <v>7</v>
      </c>
      <c r="G31" s="28" t="s">
        <v>6</v>
      </c>
      <c r="H31" s="27">
        <f>3432+3157</f>
        <v>6589</v>
      </c>
    </row>
    <row r="32" spans="2:8" ht="30" x14ac:dyDescent="0.2">
      <c r="B32" s="29" t="s">
        <v>5</v>
      </c>
      <c r="C32" s="30">
        <v>1622801.1269999994</v>
      </c>
      <c r="D32" s="31" t="s">
        <v>1</v>
      </c>
      <c r="E32" s="31" t="s">
        <v>1</v>
      </c>
      <c r="F32" s="31" t="s">
        <v>4</v>
      </c>
      <c r="G32" s="28" t="s">
        <v>3</v>
      </c>
      <c r="H32" s="27">
        <v>484</v>
      </c>
    </row>
    <row r="33" spans="2:8" ht="45" x14ac:dyDescent="0.2">
      <c r="B33" s="29" t="s">
        <v>2</v>
      </c>
      <c r="C33" s="30">
        <f>2853692.7-1618.69</f>
        <v>2852074.0100000002</v>
      </c>
      <c r="D33" s="31" t="s">
        <v>1</v>
      </c>
      <c r="E33" s="31" t="s">
        <v>1</v>
      </c>
      <c r="F33" s="31" t="s">
        <v>1</v>
      </c>
      <c r="G33" s="32" t="s">
        <v>0</v>
      </c>
      <c r="H33" s="33">
        <v>887</v>
      </c>
    </row>
    <row r="34" spans="2:8" x14ac:dyDescent="0.2">
      <c r="C34" s="2"/>
    </row>
  </sheetData>
  <mergeCells count="10">
    <mergeCell ref="B1:H1"/>
    <mergeCell ref="B2:H2"/>
    <mergeCell ref="B3:H3"/>
    <mergeCell ref="D5:F5"/>
    <mergeCell ref="G5:H5"/>
    <mergeCell ref="B7:B8"/>
    <mergeCell ref="C7:C8"/>
    <mergeCell ref="D7:F7"/>
    <mergeCell ref="G7:G8"/>
    <mergeCell ref="H7:H8"/>
  </mergeCells>
  <pageMargins left="0.70866141732283472" right="0.70866141732283472" top="0.74803149606299213" bottom="0.74803149606299213" header="0.31496062992125984" footer="0.31496062992125984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anual</vt:lpstr>
      <vt:lpstr>anual!Área_de_impresión</vt:lpstr>
      <vt:lpstr>anual!Títulos_a_imprimir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Eve</cp:lastModifiedBy>
  <cp:lastPrinted>2025-09-04T17:32:56Z</cp:lastPrinted>
  <dcterms:created xsi:type="dcterms:W3CDTF">2025-09-04T15:46:40Z</dcterms:created>
  <dcterms:modified xsi:type="dcterms:W3CDTF">2025-09-04T17:33:00Z</dcterms:modified>
</cp:coreProperties>
</file>