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 FIN 4TO TRIM 2024\"/>
    </mc:Choice>
  </mc:AlternateContent>
  <xr:revisionPtr revIDLastSave="0" documentId="13_ncr:1_{67981B88-A4F9-4882-8486-FFE766DFE3D4}" xr6:coauthVersionLast="47" xr6:coauthVersionMax="47" xr10:uidLastSave="{00000000-0000-0000-0000-000000000000}"/>
  <bookViews>
    <workbookView xWindow="-120" yWindow="-120" windowWidth="29040" windowHeight="158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Hlk53578158" localSheetId="1">'NDF-01'!$C$11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0" i="1"/>
  <c r="G29" i="1"/>
  <c r="H23" i="1"/>
  <c r="H24" i="1"/>
  <c r="H25" i="1"/>
  <c r="H26" i="1"/>
  <c r="H27" i="1"/>
  <c r="H28" i="1"/>
  <c r="H29" i="1"/>
  <c r="H30" i="1"/>
  <c r="H31" i="1"/>
  <c r="I14" i="1"/>
  <c r="F22" i="1"/>
  <c r="E32" i="1"/>
  <c r="E22" i="1"/>
  <c r="D32" i="1"/>
  <c r="D22" i="1"/>
  <c r="D14" i="1"/>
  <c r="C161" i="1"/>
  <c r="C32" i="1"/>
  <c r="C22" i="1"/>
  <c r="C14" i="1"/>
  <c r="D42" i="1"/>
  <c r="D52" i="1"/>
  <c r="D62" i="1"/>
  <c r="D66" i="1"/>
  <c r="D74" i="1"/>
  <c r="D78" i="1"/>
  <c r="D13" i="1" l="1"/>
  <c r="D161" i="1" s="1"/>
  <c r="C13" i="1"/>
  <c r="E85" i="1" l="1"/>
  <c r="H85" i="1" s="1"/>
  <c r="E84" i="1"/>
  <c r="H84" i="1" s="1"/>
  <c r="E83" i="1"/>
  <c r="H83" i="1" s="1"/>
  <c r="E82" i="1"/>
  <c r="H82" i="1" s="1"/>
  <c r="E81" i="1"/>
  <c r="H81" i="1" s="1"/>
  <c r="E80" i="1"/>
  <c r="H80" i="1" s="1"/>
  <c r="E79" i="1"/>
  <c r="H79" i="1" s="1"/>
  <c r="G78" i="1"/>
  <c r="F78" i="1"/>
  <c r="E78" i="1"/>
  <c r="E77" i="1"/>
  <c r="H77" i="1" s="1"/>
  <c r="E76" i="1"/>
  <c r="H76" i="1" s="1"/>
  <c r="E75" i="1"/>
  <c r="H75" i="1" s="1"/>
  <c r="G74" i="1"/>
  <c r="F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G66" i="1"/>
  <c r="F66" i="1"/>
  <c r="E66" i="1"/>
  <c r="E65" i="1"/>
  <c r="H65" i="1" s="1"/>
  <c r="E64" i="1"/>
  <c r="H64" i="1" s="1"/>
  <c r="E63" i="1"/>
  <c r="H63" i="1" s="1"/>
  <c r="G62" i="1"/>
  <c r="F62" i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G52" i="1"/>
  <c r="F52" i="1"/>
  <c r="E52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G42" i="1"/>
  <c r="F42" i="1"/>
  <c r="E42" i="1"/>
  <c r="H41" i="1"/>
  <c r="E40" i="1"/>
  <c r="H40" i="1" s="1"/>
  <c r="H39" i="1"/>
  <c r="H38" i="1"/>
  <c r="H37" i="1"/>
  <c r="H36" i="1"/>
  <c r="H35" i="1"/>
  <c r="H34" i="1"/>
  <c r="H33" i="1"/>
  <c r="G32" i="1"/>
  <c r="F32" i="1"/>
  <c r="E30" i="1"/>
  <c r="E29" i="1"/>
  <c r="G22" i="1"/>
  <c r="E21" i="1"/>
  <c r="H21" i="1" s="1"/>
  <c r="E20" i="1"/>
  <c r="H20" i="1" s="1"/>
  <c r="H19" i="1"/>
  <c r="H18" i="1"/>
  <c r="H17" i="1"/>
  <c r="H16" i="1"/>
  <c r="H15" i="1"/>
  <c r="G13" i="1" l="1"/>
  <c r="G161" i="1" s="1"/>
  <c r="H22" i="1"/>
  <c r="I22" i="1" s="1"/>
  <c r="F13" i="1"/>
  <c r="F161" i="1" s="1"/>
  <c r="H32" i="1"/>
  <c r="I32" i="1" s="1"/>
  <c r="H66" i="1"/>
  <c r="H78" i="1"/>
  <c r="H42" i="1"/>
  <c r="H52" i="1"/>
  <c r="H62" i="1"/>
  <c r="H74" i="1"/>
  <c r="E13" i="1"/>
  <c r="E161" i="1" s="1"/>
  <c r="H14" i="1"/>
  <c r="I13" i="1" l="1"/>
  <c r="I161" i="1" s="1"/>
  <c r="H13" i="1"/>
  <c r="H161" i="1" s="1"/>
  <c r="D21" i="3"/>
  <c r="D11" i="3"/>
  <c r="B1" i="6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E21" i="3"/>
  <c r="F21" i="3"/>
  <c r="E11" i="3"/>
  <c r="F11" i="3"/>
  <c r="F31" i="3" s="1"/>
  <c r="D31" i="3" l="1"/>
  <c r="E31" i="3"/>
</calcChain>
</file>

<file path=xl/sharedStrings.xml><?xml version="1.0" encoding="utf-8"?>
<sst xmlns="http://schemas.openxmlformats.org/spreadsheetml/2006/main" count="268" uniqueCount="155">
  <si>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</si>
  <si>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</si>
  <si>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</si>
  <si>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</si>
  <si>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</si>
  <si>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</si>
  <si>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</si>
  <si>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</si>
  <si>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</si>
  <si>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</si>
  <si>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</si>
  <si>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</si>
  <si>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</si>
  <si>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</si>
  <si>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</si>
  <si>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</si>
  <si>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</si>
  <si>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</si>
  <si>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</si>
  <si>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</si>
  <si>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</si>
  <si>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</si>
  <si>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</si>
  <si>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</si>
  <si>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</si>
  <si>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</si>
  <si>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</si>
  <si>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</si>
  <si>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</si>
  <si>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</si>
  <si>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</si>
  <si>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</si>
  <si>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</si>
  <si>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</si>
  <si>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</si>
  <si>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</si>
  <si>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</si>
  <si>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</si>
  <si>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</si>
  <si>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</si>
  <si>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</si>
  <si>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</si>
  <si>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</si>
  <si>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</si>
  <si>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</si>
  <si>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</si>
  <si>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</si>
  <si>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</si>
  <si>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</si>
  <si>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</si>
  <si>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</si>
  <si>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</si>
  <si>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</si>
  <si>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</si>
  <si>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</si>
  <si>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</si>
  <si>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</si>
  <si>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</si>
  <si>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</si>
  <si>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</si>
  <si>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</si>
  <si>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</si>
  <si>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</si>
  <si>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</si>
  <si>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</si>
  <si>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</si>
  <si>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</si>
  <si>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</si>
  <si>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</si>
  <si>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</si>
  <si>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</si>
  <si>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</si>
  <si>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</si>
  <si>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</si>
  <si>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</si>
  <si>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</si>
  <si>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</si>
  <si>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</si>
  <si>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</si>
  <si>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</si>
  <si>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</si>
  <si>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</si>
  <si>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</si>
  <si>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</si>
  <si>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</si>
  <si>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</si>
  <si>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</si>
  <si>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</si>
  <si>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</si>
  <si>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</si>
  <si>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</si>
  <si>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</si>
  <si>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</si>
  <si>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</si>
  <si>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</si>
  <si>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</si>
  <si>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</si>
  <si>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</si>
  <si>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</si>
  <si>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</si>
  <si>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</si>
  <si>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</si>
  <si>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</si>
  <si>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</si>
  <si>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</si>
  <si>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</si>
  <si>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</si>
  <si>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</si>
  <si>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</si>
  <si>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</si>
  <si>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</si>
  <si>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</si>
  <si>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</si>
  <si>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</si>
  <si>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</si>
  <si>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</si>
  <si>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</si>
  <si>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</si>
  <si>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</si>
  <si>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</si>
  <si>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</si>
  <si>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</si>
  <si>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</si>
  <si>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</si>
  <si>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</si>
  <si>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</si>
  <si>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</si>
  <si>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</si>
  <si>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</si>
  <si>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</si>
  <si>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</si>
  <si>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</si>
  <si>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</si>
  <si>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</si>
  <si>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</si>
  <si>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</si>
  <si>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</si>
  <si>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</si>
  <si>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</si>
  <si>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</si>
  <si>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</si>
  <si>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</si>
  <si>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</si>
  <si>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</si>
  <si>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</si>
  <si>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</si>
  <si>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</si>
  <si>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</si>
  <si>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de Planeación de Guanajuato, Gto.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</si>
  <si>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Balance Presupuestario de Recursos Disponibles negativo.</t>
    </r>
  </si>
  <si>
    <t>Ejercicio 2024</t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</si>
  <si>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ni Obligaciones.</t>
    </r>
  </si>
  <si>
    <r>
      <t>NO APLICA.</t>
    </r>
    <r>
      <rPr>
        <u/>
        <sz val="11"/>
        <color theme="1"/>
        <rFont val="Calibri"/>
        <family val="2"/>
      </rPr>
      <t xml:space="preserve"> El Instituto Municipal de Planeación de Guanajuato no tiene Deuda Pública Garantizada.</t>
    </r>
  </si>
  <si>
    <t>Del 1 de Enero al 31 de Diciembre de 2024</t>
  </si>
  <si>
    <t>El Instituto Municipal de Planeación de Guanajuato al cierre del cuarto  trimestre tiene un pasivo circulante de $1,391,455.58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</si>
</sst>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169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8" fillId="0" borderId="2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 indent="3"/>
    </xf>
    <xf numFmtId="4" fontId="4" fillId="0" borderId="8" xfId="0" applyNumberFormat="1" applyFont="1" applyBorder="1" applyAlignment="1" applyProtection="1">
      <alignment horizontal="right" vertical="top"/>
      <protection locked="0"/>
    </xf>
    <xf numFmtId="0" fontId="4" fillId="0" borderId="12" xfId="0" applyFont="1" applyBorder="1" applyAlignment="1">
      <alignment horizontal="left" vertical="center" indent="4"/>
    </xf>
    <xf numFmtId="0" fontId="3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2"/>
    </xf>
    <xf numFmtId="4" fontId="8" fillId="0" borderId="8" xfId="0" applyNumberFormat="1" applyFont="1" applyBorder="1" applyProtection="1">
      <protection locked="0"/>
    </xf>
    <xf numFmtId="4" fontId="3" fillId="0" borderId="8" xfId="0" applyNumberFormat="1" applyFont="1" applyBorder="1" applyAlignment="1" applyProtection="1">
      <alignment horizontal="right" vertical="top"/>
      <protection locked="0"/>
    </xf>
    <xf numFmtId="4" fontId="7" fillId="0" borderId="8" xfId="0" applyNumberFormat="1" applyFont="1" applyBorder="1" applyProtection="1"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4" fontId="4" fillId="0" borderId="0" xfId="0" applyNumberFormat="1" applyFont="1"/>
    <xf numFmtId="0" fontId="4" fillId="0" borderId="3" xfId="0" applyFont="1" applyBorder="1"/>
    <xf numFmtId="4" fontId="0" fillId="0" borderId="0" xfId="0" applyNumberFormat="1"/>
  </cellXfs>
  <cellStyles count="23">
    <cellStyle name="Euro" xfId="8" xr:uid="{53CC417F-02BB-4E9A-A7B9-51EEBF3F151F}"/>
    <cellStyle name="Hipervínculo" xfId="1" builtinId="8"/>
    <cellStyle name="Millares 2" xfId="9" xr:uid="{C64B849B-15A2-449A-A8A0-28BE5D3DEF69}"/>
    <cellStyle name="Millares 2 2" xfId="10" xr:uid="{A9FAED49-6365-4771-8342-546DBA3A6B0D}"/>
    <cellStyle name="Millares 2 3" xfId="11" xr:uid="{22952C19-73A7-46D1-A4E3-2D0B14C4D922}"/>
    <cellStyle name="Millares 2 4" xfId="6" xr:uid="{46D81896-A162-4075-B1E7-43BCCED838B3}"/>
    <cellStyle name="Millares 2 4 2" xfId="22" xr:uid="{B91B299F-3750-49DF-942A-9B6AD660C0C7}"/>
    <cellStyle name="Millares 3" xfId="12" xr:uid="{3C747841-8CA2-456E-B38E-B52C189B87DC}"/>
    <cellStyle name="Moneda 2" xfId="13" xr:uid="{FD8A6CE1-38E5-4B0B-B1E4-7D2300C3FDC4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14" xr:uid="{500D97BF-90B1-4AF1-8E19-73623D734C27}"/>
    <cellStyle name="Normal 3" xfId="2" xr:uid="{15527831-D55B-405A-BB41-B4B6E8217DD5}"/>
    <cellStyle name="Normal 3 2" xfId="15" xr:uid="{572CADF8-767F-4EC0-9529-F237A3FDE01E}"/>
    <cellStyle name="Normal 3 3" xfId="5" xr:uid="{38110EF8-93CE-4AA0-BABF-70BABEFD67B4}"/>
    <cellStyle name="Normal 4" xfId="16" xr:uid="{E4CD3F4A-0663-4FCC-BB81-81653EBBE17A}"/>
    <cellStyle name="Normal 4 2" xfId="17" xr:uid="{20D50125-789C-41CB-B53D-2745F2E8BD0F}"/>
    <cellStyle name="Normal 5" xfId="18" xr:uid="{8008402C-6D20-45AE-B2EC-A42750FE864E}"/>
    <cellStyle name="Normal 5 2" xfId="19" xr:uid="{35CE2528-576F-4D9E-BA82-33EAF5B05CBE}"/>
    <cellStyle name="Normal 6" xfId="20" xr:uid="{CB7E9FE2-2F5D-422D-8CE9-81C6C7691E17}"/>
    <cellStyle name="Normal 6 2" xfId="21" xr:uid="{1629E780-7082-4A18-882D-A4EADB68C2EA}"/>
    <cellStyle name="Normal 7" xfId="7" xr:uid="{F9BA7416-C06F-47A5-9509-FECA6B7BD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85" t="s">
        <v>148</v>
      </c>
      <c r="B1" s="86"/>
      <c r="C1" s="17" t="s">
        <v>0</v>
      </c>
      <c r="D1" s="18">
        <v>2024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153</v>
      </c>
      <c r="B3" s="20"/>
      <c r="C3" s="21" t="s">
        <v>4</v>
      </c>
      <c r="D3" s="23">
        <v>4</v>
      </c>
    </row>
    <row r="4" spans="1:4" x14ac:dyDescent="0.2">
      <c r="A4" s="83" t="s">
        <v>5</v>
      </c>
      <c r="B4" s="84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2">
    <mergeCell ref="A4:B4"/>
    <mergeCell ref="A1:B1"/>
  </mergeCells>
  <phoneticPr fontId="9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 t="str">
        <f>'Notas de Disciplina Financiera'!A1</f>
        <v>Instituto de Planeación de Guanajuato, Gto.</v>
      </c>
      <c r="C1" s="87"/>
      <c r="D1" s="87"/>
      <c r="E1" s="36" t="s">
        <v>0</v>
      </c>
      <c r="F1" s="37">
        <f>'Notas de Disciplina Financiera'!D1</f>
        <v>2024</v>
      </c>
    </row>
    <row r="2" spans="1:6" x14ac:dyDescent="0.2">
      <c r="B2" s="87" t="s">
        <v>1</v>
      </c>
      <c r="C2" s="87"/>
      <c r="D2" s="87"/>
      <c r="E2" s="36" t="s">
        <v>2</v>
      </c>
      <c r="F2" s="37" t="str">
        <f>'Notas de Disciplina Financiera'!D2</f>
        <v>Trimestral</v>
      </c>
    </row>
    <row r="3" spans="1:6" x14ac:dyDescent="0.2">
      <c r="B3" s="87" t="str">
        <f>'Notas de Disciplina Financiera'!A3</f>
        <v>Del 1 de Enero al 31 de Diciembre de 2024</v>
      </c>
      <c r="C3" s="87"/>
      <c r="D3" s="87"/>
      <c r="E3" s="36" t="s">
        <v>4</v>
      </c>
      <c r="F3" s="37">
        <f>'Notas de Disciplina Financiera'!D3</f>
        <v>4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</row>
    <row r="11" spans="1:6" ht="15" x14ac:dyDescent="0.2">
      <c r="C11" s="67" t="s">
        <v>149</v>
      </c>
    </row>
    <row r="12" spans="1:6" ht="15" x14ac:dyDescent="0.2">
      <c r="C12" s="68"/>
    </row>
    <row r="16" spans="1:6" x14ac:dyDescent="0.2">
      <c r="C16" s="66" t="s">
        <v>23</v>
      </c>
    </row>
    <row r="17" spans="3:3" x14ac:dyDescent="0.2">
      <c r="C17" s="65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P162"/>
  <sheetViews>
    <sheetView showGridLines="0" topLeftCell="A127" zoomScaleNormal="100" workbookViewId="0">
      <selection activeCell="K18" sqref="K18:M28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14" x14ac:dyDescent="0.2">
      <c r="B1" s="87" t="str">
        <f>'Notas de Disciplina Financiera'!A1</f>
        <v>Instituto de Planeación de Guanajuato, Gto.</v>
      </c>
      <c r="C1" s="87"/>
      <c r="D1" s="87"/>
      <c r="E1" s="36" t="s">
        <v>0</v>
      </c>
      <c r="F1" s="37">
        <f>'Notas de Disciplina Financiera'!D1</f>
        <v>2024</v>
      </c>
    </row>
    <row r="2" spans="1:14" x14ac:dyDescent="0.2">
      <c r="B2" s="87" t="s">
        <v>1</v>
      </c>
      <c r="C2" s="87"/>
      <c r="D2" s="87"/>
      <c r="E2" s="36" t="s">
        <v>2</v>
      </c>
      <c r="F2" s="37" t="str">
        <f>'Notas de Disciplina Financiera'!D2</f>
        <v>Trimestral</v>
      </c>
    </row>
    <row r="3" spans="1:14" x14ac:dyDescent="0.2">
      <c r="B3" s="87" t="str">
        <f>'Notas de Disciplina Financiera'!A3</f>
        <v>Del 1 de Enero al 31 de Diciembre de 2024</v>
      </c>
      <c r="C3" s="87"/>
      <c r="D3" s="87"/>
      <c r="E3" s="36" t="s">
        <v>4</v>
      </c>
      <c r="F3" s="37">
        <f>'Notas de Disciplina Financiera'!D3</f>
        <v>4</v>
      </c>
    </row>
    <row r="5" spans="1:14" x14ac:dyDescent="0.2">
      <c r="B5" s="39" t="s">
        <v>25</v>
      </c>
    </row>
    <row r="6" spans="1:14" x14ac:dyDescent="0.2">
      <c r="B6" s="93" t="str">
        <f>B1</f>
        <v>Instituto de Planeación de Guanajuato, Gto.</v>
      </c>
      <c r="C6" s="93"/>
      <c r="D6" s="93"/>
      <c r="E6" s="93"/>
      <c r="F6" s="93"/>
      <c r="G6" s="93"/>
      <c r="H6" s="93"/>
      <c r="I6" s="93"/>
    </row>
    <row r="7" spans="1:14" x14ac:dyDescent="0.2">
      <c r="B7" s="88" t="s">
        <v>26</v>
      </c>
      <c r="C7" s="88"/>
      <c r="D7" s="88"/>
      <c r="E7" s="88"/>
      <c r="F7" s="88"/>
      <c r="G7" s="88"/>
      <c r="H7" s="88"/>
      <c r="I7" s="88"/>
    </row>
    <row r="8" spans="1:14" x14ac:dyDescent="0.2">
      <c r="B8" s="88" t="s">
        <v>27</v>
      </c>
      <c r="C8" s="88"/>
      <c r="D8" s="88"/>
      <c r="E8" s="88"/>
      <c r="F8" s="88"/>
      <c r="G8" s="88"/>
      <c r="H8" s="88"/>
      <c r="I8" s="88"/>
    </row>
    <row r="9" spans="1:14" x14ac:dyDescent="0.2">
      <c r="B9" s="88" t="str">
        <f>B3</f>
        <v>Del 1 de Enero al 31 de Diciembre de 2024</v>
      </c>
      <c r="C9" s="88"/>
      <c r="D9" s="88"/>
      <c r="E9" s="88"/>
      <c r="F9" s="88"/>
      <c r="G9" s="88"/>
      <c r="H9" s="88"/>
      <c r="I9" s="88"/>
    </row>
    <row r="10" spans="1:14" x14ac:dyDescent="0.2">
      <c r="B10" s="89" t="s">
        <v>28</v>
      </c>
      <c r="C10" s="89"/>
      <c r="D10" s="89"/>
      <c r="E10" s="89"/>
      <c r="F10" s="89"/>
      <c r="G10" s="89"/>
      <c r="H10" s="89"/>
      <c r="I10" s="89"/>
    </row>
    <row r="11" spans="1:14" x14ac:dyDescent="0.2">
      <c r="B11" s="9"/>
      <c r="C11" s="9"/>
      <c r="D11" s="90" t="s">
        <v>29</v>
      </c>
      <c r="E11" s="91"/>
      <c r="F11" s="91"/>
      <c r="G11" s="91"/>
      <c r="H11" s="92"/>
      <c r="I11" s="9"/>
    </row>
    <row r="12" spans="1:14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  <c r="K12"/>
      <c r="L12"/>
      <c r="M12"/>
      <c r="N12"/>
    </row>
    <row r="13" spans="1:14" ht="12" x14ac:dyDescent="0.2">
      <c r="A13" s="38"/>
      <c r="B13" s="12" t="s">
        <v>38</v>
      </c>
      <c r="C13" s="82">
        <f>C14+C22+C32+C42+C52+C62+C66+C74+C78</f>
        <v>8359520.9900000002</v>
      </c>
      <c r="D13" s="82">
        <f>D14+D22+D32+D42+D52+D62+D66+D74+D78</f>
        <v>665917.34</v>
      </c>
      <c r="E13" s="82">
        <f t="shared" ref="D13:I13" si="0">E14+E22+E32+E42+E52+E62+E66+E74+E78</f>
        <v>-53917.340000000004</v>
      </c>
      <c r="F13" s="82">
        <f>F14+F22+F32+F42+F52+F62+F66+F74+F78</f>
        <v>665917.34</v>
      </c>
      <c r="G13" s="82">
        <f t="shared" si="0"/>
        <v>-53917.340000000004</v>
      </c>
      <c r="H13" s="82">
        <f>H14+H22+H32+H42+H52+H62+H66+H74+H78</f>
        <v>1425500</v>
      </c>
      <c r="I13" s="82">
        <f>I14+I22+I32+I42+I52+I62+I66+I74+I78</f>
        <v>8971520.9900000002</v>
      </c>
      <c r="K13"/>
      <c r="L13"/>
      <c r="M13"/>
      <c r="N13"/>
    </row>
    <row r="14" spans="1:14" ht="12" x14ac:dyDescent="0.2">
      <c r="B14" s="15" t="s">
        <v>39</v>
      </c>
      <c r="C14" s="70">
        <f>SUM(C15:C21)</f>
        <v>7546020.9900000002</v>
      </c>
      <c r="D14" s="70">
        <f>SUM(D15:D21)</f>
        <v>0</v>
      </c>
      <c r="E14" s="70">
        <v>0</v>
      </c>
      <c r="F14" s="70">
        <v>0</v>
      </c>
      <c r="G14" s="70">
        <v>0</v>
      </c>
      <c r="H14" s="70">
        <f>E14-F14</f>
        <v>0</v>
      </c>
      <c r="I14" s="70">
        <f>SUM(I15:I21)</f>
        <v>7546020.9900000002</v>
      </c>
      <c r="K14"/>
      <c r="L14"/>
      <c r="M14"/>
      <c r="N14"/>
    </row>
    <row r="15" spans="1:14" ht="12" x14ac:dyDescent="0.2">
      <c r="B15" s="14" t="s">
        <v>40</v>
      </c>
      <c r="C15" s="69">
        <v>2005123.93</v>
      </c>
      <c r="D15" s="69">
        <v>0</v>
      </c>
      <c r="E15" s="69">
        <v>0</v>
      </c>
      <c r="F15" s="69">
        <v>0</v>
      </c>
      <c r="G15" s="69">
        <v>0</v>
      </c>
      <c r="H15" s="69">
        <f t="shared" ref="H15:H78" si="1">E15-F15</f>
        <v>0</v>
      </c>
      <c r="I15" s="69">
        <v>2005123.93</v>
      </c>
      <c r="K15"/>
      <c r="L15"/>
      <c r="M15"/>
      <c r="N15"/>
    </row>
    <row r="16" spans="1:14" ht="12" x14ac:dyDescent="0.2">
      <c r="B16" s="14" t="s">
        <v>41</v>
      </c>
      <c r="C16" s="69">
        <v>289389.82</v>
      </c>
      <c r="D16" s="69">
        <v>0</v>
      </c>
      <c r="E16" s="69">
        <v>0</v>
      </c>
      <c r="F16" s="69">
        <v>0</v>
      </c>
      <c r="G16" s="69">
        <v>0</v>
      </c>
      <c r="H16" s="69">
        <f t="shared" si="1"/>
        <v>0</v>
      </c>
      <c r="I16" s="69">
        <v>289389.82</v>
      </c>
      <c r="K16"/>
      <c r="L16"/>
      <c r="M16"/>
      <c r="N16"/>
    </row>
    <row r="17" spans="2:14" ht="12" x14ac:dyDescent="0.2">
      <c r="B17" s="14" t="s">
        <v>42</v>
      </c>
      <c r="C17" s="69">
        <v>689941.75</v>
      </c>
      <c r="D17" s="69">
        <v>0</v>
      </c>
      <c r="E17" s="69">
        <v>0</v>
      </c>
      <c r="F17" s="69">
        <v>0</v>
      </c>
      <c r="G17" s="69">
        <v>0</v>
      </c>
      <c r="H17" s="69">
        <f t="shared" si="1"/>
        <v>0</v>
      </c>
      <c r="I17" s="69">
        <v>689941.75</v>
      </c>
      <c r="K17"/>
      <c r="L17"/>
      <c r="M17"/>
      <c r="N17"/>
    </row>
    <row r="18" spans="2:14" ht="12" x14ac:dyDescent="0.2">
      <c r="B18" s="14" t="s">
        <v>43</v>
      </c>
      <c r="C18" s="69">
        <v>1647879.04</v>
      </c>
      <c r="D18" s="69">
        <v>0</v>
      </c>
      <c r="E18" s="69">
        <v>0</v>
      </c>
      <c r="F18" s="69">
        <v>0</v>
      </c>
      <c r="G18" s="69">
        <v>0</v>
      </c>
      <c r="H18" s="69">
        <f t="shared" si="1"/>
        <v>0</v>
      </c>
      <c r="I18" s="69">
        <v>1647879.04</v>
      </c>
      <c r="K18"/>
      <c r="L18"/>
      <c r="M18"/>
      <c r="N18"/>
    </row>
    <row r="19" spans="2:14" ht="12" x14ac:dyDescent="0.2">
      <c r="B19" s="14" t="s">
        <v>44</v>
      </c>
      <c r="C19" s="69">
        <v>2913686.45</v>
      </c>
      <c r="D19" s="69">
        <v>0</v>
      </c>
      <c r="E19" s="69">
        <v>0</v>
      </c>
      <c r="F19" s="69">
        <v>0</v>
      </c>
      <c r="G19" s="69">
        <v>0</v>
      </c>
      <c r="H19" s="69">
        <f t="shared" si="1"/>
        <v>0</v>
      </c>
      <c r="I19" s="69">
        <v>2913686.45</v>
      </c>
      <c r="K19"/>
      <c r="L19"/>
      <c r="M19"/>
      <c r="N19"/>
    </row>
    <row r="20" spans="2:14" ht="12" x14ac:dyDescent="0.2">
      <c r="B20" s="14" t="s">
        <v>45</v>
      </c>
      <c r="C20" s="69">
        <v>0</v>
      </c>
      <c r="D20" s="69">
        <v>0</v>
      </c>
      <c r="E20" s="69">
        <f t="shared" ref="E15:E78" si="2">C20+D20</f>
        <v>0</v>
      </c>
      <c r="F20" s="69">
        <v>0</v>
      </c>
      <c r="G20" s="69">
        <v>0</v>
      </c>
      <c r="H20" s="69">
        <f t="shared" si="1"/>
        <v>0</v>
      </c>
      <c r="I20" s="69">
        <v>0</v>
      </c>
      <c r="J20" s="105"/>
      <c r="K20"/>
      <c r="L20" s="107"/>
      <c r="M20"/>
      <c r="N20"/>
    </row>
    <row r="21" spans="2:14" ht="12" x14ac:dyDescent="0.2">
      <c r="B21" s="14" t="s">
        <v>46</v>
      </c>
      <c r="C21" s="69">
        <v>0</v>
      </c>
      <c r="D21" s="69">
        <v>0</v>
      </c>
      <c r="E21" s="69">
        <f t="shared" si="2"/>
        <v>0</v>
      </c>
      <c r="F21" s="69">
        <v>0</v>
      </c>
      <c r="G21" s="69">
        <v>0</v>
      </c>
      <c r="H21" s="69">
        <f t="shared" si="1"/>
        <v>0</v>
      </c>
      <c r="I21" s="69">
        <v>0</v>
      </c>
      <c r="K21"/>
      <c r="L21"/>
      <c r="M21"/>
      <c r="N21"/>
    </row>
    <row r="22" spans="2:14" ht="12" x14ac:dyDescent="0.2">
      <c r="B22" s="15" t="s">
        <v>47</v>
      </c>
      <c r="C22" s="70">
        <f>SUM(C23:C31)</f>
        <v>157500</v>
      </c>
      <c r="D22" s="70">
        <f>SUM(D23:D31)</f>
        <v>125450.34</v>
      </c>
      <c r="E22" s="70">
        <f>SUM(E23:E31)</f>
        <v>-7506.28</v>
      </c>
      <c r="F22" s="70">
        <f>SUM(F23:F31)</f>
        <v>125450.34</v>
      </c>
      <c r="G22" s="70">
        <f>SUM(G23:G31)</f>
        <v>-7506.28</v>
      </c>
      <c r="H22" s="70">
        <f>C22+F22+G22</f>
        <v>275444.05999999994</v>
      </c>
      <c r="I22" s="3">
        <f>H22</f>
        <v>275444.05999999994</v>
      </c>
      <c r="K22"/>
      <c r="L22"/>
      <c r="M22"/>
      <c r="N22"/>
    </row>
    <row r="23" spans="2:14" ht="12" x14ac:dyDescent="0.2">
      <c r="B23" s="14" t="s">
        <v>48</v>
      </c>
      <c r="C23" s="69">
        <v>97000</v>
      </c>
      <c r="D23" s="69">
        <v>66515.06</v>
      </c>
      <c r="E23" s="69">
        <v>-769.28</v>
      </c>
      <c r="F23" s="69">
        <v>66515.06</v>
      </c>
      <c r="G23" s="69">
        <v>-769.28</v>
      </c>
      <c r="H23" s="69">
        <f t="shared" si="1"/>
        <v>-67284.34</v>
      </c>
      <c r="I23" s="4">
        <v>97000</v>
      </c>
      <c r="K23"/>
      <c r="L23"/>
      <c r="M23"/>
      <c r="N23"/>
    </row>
    <row r="24" spans="2:14" ht="12" x14ac:dyDescent="0.2">
      <c r="B24" s="14" t="s">
        <v>49</v>
      </c>
      <c r="C24" s="69">
        <v>31000</v>
      </c>
      <c r="D24" s="69">
        <v>53635.11</v>
      </c>
      <c r="E24" s="69">
        <v>-1000</v>
      </c>
      <c r="F24" s="69">
        <v>53635.11</v>
      </c>
      <c r="G24" s="69">
        <v>-1000</v>
      </c>
      <c r="H24" s="69">
        <f t="shared" si="1"/>
        <v>-54635.11</v>
      </c>
      <c r="I24" s="4">
        <v>31000</v>
      </c>
      <c r="J24" s="105"/>
      <c r="K24"/>
      <c r="L24"/>
      <c r="M24"/>
      <c r="N24"/>
    </row>
    <row r="25" spans="2:14" ht="12" x14ac:dyDescent="0.2">
      <c r="B25" s="14" t="s">
        <v>50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f t="shared" si="1"/>
        <v>0</v>
      </c>
      <c r="I25" s="4">
        <v>0</v>
      </c>
      <c r="J25" s="105"/>
      <c r="K25"/>
      <c r="L25"/>
      <c r="M25"/>
      <c r="N25"/>
    </row>
    <row r="26" spans="2:14" ht="12" x14ac:dyDescent="0.2">
      <c r="B26" s="14" t="s">
        <v>51</v>
      </c>
      <c r="C26" s="69">
        <v>1500</v>
      </c>
      <c r="D26" s="69">
        <v>0</v>
      </c>
      <c r="E26" s="69">
        <v>-2472</v>
      </c>
      <c r="F26" s="69">
        <v>0</v>
      </c>
      <c r="G26" s="69">
        <v>-2472</v>
      </c>
      <c r="H26" s="69">
        <f t="shared" si="1"/>
        <v>-2472</v>
      </c>
      <c r="I26" s="4">
        <v>1500</v>
      </c>
      <c r="J26" s="105"/>
      <c r="K26"/>
      <c r="L26"/>
      <c r="M26"/>
      <c r="N26"/>
    </row>
    <row r="27" spans="2:14" ht="12" x14ac:dyDescent="0.2">
      <c r="B27" s="14" t="s">
        <v>52</v>
      </c>
      <c r="C27" s="69">
        <v>1000</v>
      </c>
      <c r="D27" s="69">
        <v>0</v>
      </c>
      <c r="E27" s="69">
        <v>0</v>
      </c>
      <c r="F27" s="69">
        <v>0</v>
      </c>
      <c r="G27" s="69">
        <v>0</v>
      </c>
      <c r="H27" s="69">
        <f t="shared" si="1"/>
        <v>0</v>
      </c>
      <c r="I27" s="4">
        <v>1000</v>
      </c>
      <c r="K27"/>
      <c r="L27"/>
      <c r="M27"/>
      <c r="N27"/>
    </row>
    <row r="28" spans="2:14" ht="12" x14ac:dyDescent="0.2">
      <c r="B28" s="14" t="s">
        <v>53</v>
      </c>
      <c r="C28" s="69">
        <v>23000</v>
      </c>
      <c r="D28" s="69">
        <v>5300.17</v>
      </c>
      <c r="E28" s="69">
        <v>0</v>
      </c>
      <c r="F28" s="69">
        <v>5300.17</v>
      </c>
      <c r="G28" s="69">
        <v>0</v>
      </c>
      <c r="H28" s="69">
        <f t="shared" si="1"/>
        <v>-5300.17</v>
      </c>
      <c r="I28" s="4">
        <v>23000</v>
      </c>
      <c r="K28"/>
      <c r="L28"/>
      <c r="M28"/>
      <c r="N28"/>
    </row>
    <row r="29" spans="2:14" ht="12" x14ac:dyDescent="0.2">
      <c r="B29" s="14" t="s">
        <v>54</v>
      </c>
      <c r="C29" s="69">
        <v>0</v>
      </c>
      <c r="D29" s="69">
        <v>0</v>
      </c>
      <c r="E29" s="69">
        <f t="shared" si="2"/>
        <v>0</v>
      </c>
      <c r="F29" s="69">
        <v>0</v>
      </c>
      <c r="G29" s="69">
        <f t="shared" ref="G29:G31" si="3">E29+F29</f>
        <v>0</v>
      </c>
      <c r="H29" s="69">
        <f t="shared" si="1"/>
        <v>0</v>
      </c>
      <c r="I29" s="4">
        <v>0</v>
      </c>
      <c r="K29"/>
      <c r="L29"/>
      <c r="M29"/>
      <c r="N29"/>
    </row>
    <row r="30" spans="2:14" ht="12" x14ac:dyDescent="0.2">
      <c r="B30" s="14" t="s">
        <v>55</v>
      </c>
      <c r="C30" s="69">
        <v>0</v>
      </c>
      <c r="D30" s="69">
        <v>0</v>
      </c>
      <c r="E30" s="69">
        <f t="shared" si="2"/>
        <v>0</v>
      </c>
      <c r="F30" s="69">
        <v>0</v>
      </c>
      <c r="G30" s="69">
        <f t="shared" si="3"/>
        <v>0</v>
      </c>
      <c r="H30" s="69">
        <f t="shared" si="1"/>
        <v>0</v>
      </c>
      <c r="I30" s="4">
        <v>0</v>
      </c>
      <c r="K30"/>
      <c r="L30"/>
      <c r="M30"/>
      <c r="N30"/>
    </row>
    <row r="31" spans="2:14" ht="12" x14ac:dyDescent="0.2">
      <c r="B31" s="14" t="s">
        <v>56</v>
      </c>
      <c r="C31" s="69">
        <v>4000</v>
      </c>
      <c r="D31" s="69">
        <v>0</v>
      </c>
      <c r="E31" s="69">
        <v>-3265</v>
      </c>
      <c r="F31" s="69">
        <v>0</v>
      </c>
      <c r="G31" s="69">
        <v>-3265</v>
      </c>
      <c r="H31" s="69">
        <f t="shared" si="1"/>
        <v>-3265</v>
      </c>
      <c r="I31" s="4">
        <v>4000</v>
      </c>
      <c r="K31"/>
      <c r="L31"/>
      <c r="M31"/>
      <c r="N31"/>
    </row>
    <row r="32" spans="2:14" ht="12" x14ac:dyDescent="0.2">
      <c r="B32" s="15" t="s">
        <v>57</v>
      </c>
      <c r="C32" s="70">
        <f>SUM(C33:C41)</f>
        <v>656000</v>
      </c>
      <c r="D32" s="70">
        <f>SUM(D33:D41)</f>
        <v>540467</v>
      </c>
      <c r="E32" s="70">
        <f>SUM(E33:E41)</f>
        <v>-46411.060000000005</v>
      </c>
      <c r="F32" s="70">
        <f>SUM(F33:F41)</f>
        <v>540467</v>
      </c>
      <c r="G32" s="70">
        <f>SUM(G33:G41)</f>
        <v>-46411.060000000005</v>
      </c>
      <c r="H32" s="70">
        <f>C32+F32+G32</f>
        <v>1150055.94</v>
      </c>
      <c r="I32" s="3">
        <f>H32</f>
        <v>1150055.94</v>
      </c>
      <c r="K32"/>
      <c r="L32"/>
      <c r="M32"/>
      <c r="N32"/>
    </row>
    <row r="33" spans="2:16" ht="12" x14ac:dyDescent="0.2">
      <c r="B33" s="14" t="s">
        <v>58</v>
      </c>
      <c r="C33" s="69">
        <v>157000</v>
      </c>
      <c r="D33" s="69">
        <v>1183</v>
      </c>
      <c r="E33" s="69">
        <v>-2012</v>
      </c>
      <c r="F33" s="69">
        <v>1183</v>
      </c>
      <c r="G33" s="69">
        <v>-2012</v>
      </c>
      <c r="H33" s="69">
        <f t="shared" si="1"/>
        <v>-3195</v>
      </c>
      <c r="I33" s="4">
        <v>157000</v>
      </c>
      <c r="K33"/>
      <c r="L33"/>
      <c r="M33"/>
      <c r="N33"/>
      <c r="P33" s="105"/>
    </row>
    <row r="34" spans="2:16" ht="12" x14ac:dyDescent="0.2">
      <c r="B34" s="14" t="s">
        <v>59</v>
      </c>
      <c r="C34" s="69">
        <v>195000</v>
      </c>
      <c r="D34" s="69">
        <v>36840</v>
      </c>
      <c r="E34" s="69">
        <v>-8794.4</v>
      </c>
      <c r="F34" s="69">
        <v>36840</v>
      </c>
      <c r="G34" s="69">
        <v>-8794.4</v>
      </c>
      <c r="H34" s="69">
        <f t="shared" si="1"/>
        <v>-45634.400000000001</v>
      </c>
      <c r="I34" s="4">
        <v>195000</v>
      </c>
      <c r="K34"/>
      <c r="L34"/>
      <c r="M34"/>
      <c r="N34"/>
    </row>
    <row r="35" spans="2:16" ht="12" x14ac:dyDescent="0.2">
      <c r="B35" s="14" t="s">
        <v>60</v>
      </c>
      <c r="C35" s="69">
        <v>37000</v>
      </c>
      <c r="D35" s="69">
        <v>412000</v>
      </c>
      <c r="E35" s="69">
        <v>-11000</v>
      </c>
      <c r="F35" s="69">
        <v>412000</v>
      </c>
      <c r="G35" s="69">
        <v>-11000</v>
      </c>
      <c r="H35" s="69">
        <f t="shared" si="1"/>
        <v>-423000</v>
      </c>
      <c r="I35" s="4">
        <v>309000</v>
      </c>
      <c r="K35"/>
      <c r="L35"/>
      <c r="M35"/>
      <c r="N35"/>
      <c r="P35" s="105"/>
    </row>
    <row r="36" spans="2:16" ht="12" x14ac:dyDescent="0.2">
      <c r="B36" s="14" t="s">
        <v>61</v>
      </c>
      <c r="C36" s="69">
        <v>25000</v>
      </c>
      <c r="D36" s="69">
        <v>0</v>
      </c>
      <c r="E36" s="69">
        <v>-5296.65</v>
      </c>
      <c r="F36" s="69">
        <v>0</v>
      </c>
      <c r="G36" s="69">
        <v>-5296.65</v>
      </c>
      <c r="H36" s="69">
        <f t="shared" si="1"/>
        <v>-5296.65</v>
      </c>
      <c r="I36" s="4">
        <v>25000</v>
      </c>
      <c r="K36"/>
      <c r="L36"/>
      <c r="M36"/>
      <c r="N36"/>
    </row>
    <row r="37" spans="2:16" ht="12" x14ac:dyDescent="0.2">
      <c r="B37" s="14" t="s">
        <v>62</v>
      </c>
      <c r="C37" s="69">
        <v>24000</v>
      </c>
      <c r="D37" s="69">
        <v>0</v>
      </c>
      <c r="E37" s="69">
        <v>-4308.01</v>
      </c>
      <c r="F37" s="69">
        <v>0</v>
      </c>
      <c r="G37" s="69">
        <v>-4308.01</v>
      </c>
      <c r="H37" s="69">
        <f t="shared" si="1"/>
        <v>-4308.01</v>
      </c>
      <c r="I37" s="4">
        <v>24000</v>
      </c>
      <c r="K37"/>
      <c r="L37"/>
      <c r="M37"/>
      <c r="N37"/>
    </row>
    <row r="38" spans="2:16" ht="12" x14ac:dyDescent="0.2">
      <c r="B38" s="14" t="s">
        <v>63</v>
      </c>
      <c r="C38" s="69">
        <v>10000</v>
      </c>
      <c r="D38" s="69">
        <v>90444</v>
      </c>
      <c r="E38" s="69">
        <v>0</v>
      </c>
      <c r="F38" s="69">
        <v>90444</v>
      </c>
      <c r="G38" s="69">
        <v>0</v>
      </c>
      <c r="H38" s="69">
        <f t="shared" si="1"/>
        <v>-90444</v>
      </c>
      <c r="I38" s="4">
        <v>10000</v>
      </c>
      <c r="K38"/>
      <c r="L38"/>
      <c r="M38"/>
      <c r="N38"/>
      <c r="P38" s="105"/>
    </row>
    <row r="39" spans="2:16" ht="12" x14ac:dyDescent="0.2">
      <c r="B39" s="14" t="s">
        <v>64</v>
      </c>
      <c r="C39" s="69">
        <v>8000</v>
      </c>
      <c r="D39" s="69">
        <v>0</v>
      </c>
      <c r="E39" s="69">
        <v>0</v>
      </c>
      <c r="F39" s="69">
        <v>0</v>
      </c>
      <c r="G39" s="69">
        <v>0</v>
      </c>
      <c r="H39" s="69">
        <f t="shared" si="1"/>
        <v>0</v>
      </c>
      <c r="I39" s="4">
        <v>8000</v>
      </c>
      <c r="K39"/>
      <c r="L39"/>
      <c r="M39"/>
      <c r="N39"/>
      <c r="P39" s="105"/>
    </row>
    <row r="40" spans="2:16" ht="12" x14ac:dyDescent="0.2">
      <c r="B40" s="14" t="s">
        <v>65</v>
      </c>
      <c r="C40" s="69">
        <v>0</v>
      </c>
      <c r="D40" s="69">
        <v>0</v>
      </c>
      <c r="E40" s="69">
        <f t="shared" si="2"/>
        <v>0</v>
      </c>
      <c r="F40" s="69">
        <v>0</v>
      </c>
      <c r="G40" s="69">
        <f t="shared" ref="G40:G41" si="4">E40+F40</f>
        <v>0</v>
      </c>
      <c r="H40" s="69">
        <f t="shared" si="1"/>
        <v>0</v>
      </c>
      <c r="I40" s="4">
        <v>0</v>
      </c>
      <c r="K40"/>
      <c r="L40"/>
      <c r="M40"/>
      <c r="N40"/>
      <c r="P40" s="105"/>
    </row>
    <row r="41" spans="2:16" ht="12" x14ac:dyDescent="0.2">
      <c r="B41" s="14" t="s">
        <v>66</v>
      </c>
      <c r="C41" s="69">
        <v>200000</v>
      </c>
      <c r="D41" s="69">
        <v>0</v>
      </c>
      <c r="E41" s="69">
        <v>-15000</v>
      </c>
      <c r="F41" s="69">
        <v>0</v>
      </c>
      <c r="G41" s="69">
        <v>-15000</v>
      </c>
      <c r="H41" s="69">
        <f t="shared" si="1"/>
        <v>-15000</v>
      </c>
      <c r="I41" s="4">
        <v>200000</v>
      </c>
      <c r="K41"/>
      <c r="L41"/>
      <c r="M41"/>
      <c r="N41"/>
      <c r="P41" s="105"/>
    </row>
    <row r="42" spans="2:16" ht="12" x14ac:dyDescent="0.2">
      <c r="B42" s="15" t="s">
        <v>67</v>
      </c>
      <c r="C42" s="70">
        <v>0</v>
      </c>
      <c r="D42" s="70">
        <f>SUM(D43:D51)</f>
        <v>0</v>
      </c>
      <c r="E42" s="70">
        <f t="shared" si="2"/>
        <v>0</v>
      </c>
      <c r="F42" s="70">
        <f>SUM(F43:F51)</f>
        <v>0</v>
      </c>
      <c r="G42" s="70">
        <f>SUM(G43:G51)</f>
        <v>0</v>
      </c>
      <c r="H42" s="70">
        <f t="shared" si="1"/>
        <v>0</v>
      </c>
      <c r="I42" s="3">
        <v>0</v>
      </c>
      <c r="K42"/>
      <c r="L42"/>
      <c r="M42"/>
      <c r="N42"/>
      <c r="P42" s="105"/>
    </row>
    <row r="43" spans="2:16" ht="12" x14ac:dyDescent="0.2">
      <c r="B43" s="14" t="s">
        <v>68</v>
      </c>
      <c r="C43" s="69">
        <v>0</v>
      </c>
      <c r="D43" s="69">
        <v>0</v>
      </c>
      <c r="E43" s="69">
        <f t="shared" si="2"/>
        <v>0</v>
      </c>
      <c r="F43" s="69">
        <v>0</v>
      </c>
      <c r="G43" s="69">
        <v>0</v>
      </c>
      <c r="H43" s="69">
        <f t="shared" si="1"/>
        <v>0</v>
      </c>
      <c r="I43" s="4">
        <v>0</v>
      </c>
      <c r="K43"/>
      <c r="L43"/>
      <c r="M43"/>
      <c r="N43"/>
    </row>
    <row r="44" spans="2:16" ht="12" x14ac:dyDescent="0.2">
      <c r="B44" s="14" t="s">
        <v>69</v>
      </c>
      <c r="C44" s="69">
        <v>0</v>
      </c>
      <c r="D44" s="69">
        <v>0</v>
      </c>
      <c r="E44" s="69">
        <f t="shared" si="2"/>
        <v>0</v>
      </c>
      <c r="F44" s="69">
        <v>0</v>
      </c>
      <c r="G44" s="69">
        <v>0</v>
      </c>
      <c r="H44" s="69">
        <f t="shared" si="1"/>
        <v>0</v>
      </c>
      <c r="I44" s="4">
        <v>0</v>
      </c>
      <c r="K44"/>
      <c r="L44"/>
      <c r="M44"/>
      <c r="N44"/>
    </row>
    <row r="45" spans="2:16" ht="12" x14ac:dyDescent="0.2">
      <c r="B45" s="14" t="s">
        <v>70</v>
      </c>
      <c r="C45" s="69">
        <v>0</v>
      </c>
      <c r="D45" s="69">
        <v>0</v>
      </c>
      <c r="E45" s="69">
        <f t="shared" si="2"/>
        <v>0</v>
      </c>
      <c r="F45" s="69">
        <v>0</v>
      </c>
      <c r="G45" s="69">
        <v>0</v>
      </c>
      <c r="H45" s="69">
        <f t="shared" si="1"/>
        <v>0</v>
      </c>
      <c r="I45" s="4">
        <v>0</v>
      </c>
      <c r="K45"/>
      <c r="L45"/>
      <c r="M45"/>
      <c r="N45"/>
    </row>
    <row r="46" spans="2:16" x14ac:dyDescent="0.2">
      <c r="B46" s="14" t="s">
        <v>71</v>
      </c>
      <c r="C46" s="69">
        <v>0</v>
      </c>
      <c r="D46" s="69">
        <v>0</v>
      </c>
      <c r="E46" s="69">
        <f t="shared" si="2"/>
        <v>0</v>
      </c>
      <c r="F46" s="69">
        <v>0</v>
      </c>
      <c r="G46" s="69">
        <v>0</v>
      </c>
      <c r="H46" s="69">
        <f t="shared" si="1"/>
        <v>0</v>
      </c>
      <c r="I46" s="4">
        <v>0</v>
      </c>
      <c r="P46" s="105"/>
    </row>
    <row r="47" spans="2:16" x14ac:dyDescent="0.2">
      <c r="B47" s="14" t="s">
        <v>72</v>
      </c>
      <c r="C47" s="69">
        <v>0</v>
      </c>
      <c r="D47" s="69">
        <v>0</v>
      </c>
      <c r="E47" s="69">
        <f t="shared" si="2"/>
        <v>0</v>
      </c>
      <c r="F47" s="69">
        <v>0</v>
      </c>
      <c r="G47" s="69">
        <v>0</v>
      </c>
      <c r="H47" s="69">
        <f t="shared" si="1"/>
        <v>0</v>
      </c>
      <c r="I47" s="4">
        <v>0</v>
      </c>
    </row>
    <row r="48" spans="2:16" x14ac:dyDescent="0.2">
      <c r="B48" s="14" t="s">
        <v>73</v>
      </c>
      <c r="C48" s="69">
        <v>0</v>
      </c>
      <c r="D48" s="69">
        <v>0</v>
      </c>
      <c r="E48" s="69">
        <f t="shared" si="2"/>
        <v>0</v>
      </c>
      <c r="F48" s="69">
        <v>0</v>
      </c>
      <c r="G48" s="69">
        <v>0</v>
      </c>
      <c r="H48" s="69">
        <f t="shared" si="1"/>
        <v>0</v>
      </c>
      <c r="I48" s="4">
        <v>0</v>
      </c>
    </row>
    <row r="49" spans="2:9" x14ac:dyDescent="0.2">
      <c r="B49" s="14" t="s">
        <v>74</v>
      </c>
      <c r="C49" s="69">
        <v>0</v>
      </c>
      <c r="D49" s="69">
        <v>0</v>
      </c>
      <c r="E49" s="69">
        <f t="shared" si="2"/>
        <v>0</v>
      </c>
      <c r="F49" s="69">
        <v>0</v>
      </c>
      <c r="G49" s="69">
        <v>0</v>
      </c>
      <c r="H49" s="69">
        <f t="shared" si="1"/>
        <v>0</v>
      </c>
      <c r="I49" s="4">
        <v>0</v>
      </c>
    </row>
    <row r="50" spans="2:9" x14ac:dyDescent="0.2">
      <c r="B50" s="14" t="s">
        <v>75</v>
      </c>
      <c r="C50" s="69">
        <v>0</v>
      </c>
      <c r="D50" s="69">
        <v>0</v>
      </c>
      <c r="E50" s="69">
        <f t="shared" si="2"/>
        <v>0</v>
      </c>
      <c r="F50" s="69">
        <v>0</v>
      </c>
      <c r="G50" s="69">
        <v>0</v>
      </c>
      <c r="H50" s="69">
        <f t="shared" si="1"/>
        <v>0</v>
      </c>
      <c r="I50" s="4">
        <v>0</v>
      </c>
    </row>
    <row r="51" spans="2:9" x14ac:dyDescent="0.2">
      <c r="B51" s="14" t="s">
        <v>76</v>
      </c>
      <c r="C51" s="69">
        <v>0</v>
      </c>
      <c r="D51" s="69">
        <v>0</v>
      </c>
      <c r="E51" s="69">
        <f t="shared" si="2"/>
        <v>0</v>
      </c>
      <c r="F51" s="69">
        <v>0</v>
      </c>
      <c r="G51" s="69">
        <v>0</v>
      </c>
      <c r="H51" s="69">
        <f t="shared" si="1"/>
        <v>0</v>
      </c>
      <c r="I51" s="4">
        <v>0</v>
      </c>
    </row>
    <row r="52" spans="2:9" x14ac:dyDescent="0.2">
      <c r="B52" s="15" t="s">
        <v>77</v>
      </c>
      <c r="C52" s="70">
        <v>0</v>
      </c>
      <c r="D52" s="70">
        <f>SUM(D53:D61)</f>
        <v>0</v>
      </c>
      <c r="E52" s="70">
        <f t="shared" si="2"/>
        <v>0</v>
      </c>
      <c r="F52" s="70">
        <f>SUM(F53:F61)</f>
        <v>0</v>
      </c>
      <c r="G52" s="70">
        <f>SUM(G53:G61)</f>
        <v>0</v>
      </c>
      <c r="H52" s="70">
        <f t="shared" si="1"/>
        <v>0</v>
      </c>
      <c r="I52" s="3">
        <v>0</v>
      </c>
    </row>
    <row r="53" spans="2:9" x14ac:dyDescent="0.2">
      <c r="B53" s="14" t="s">
        <v>78</v>
      </c>
      <c r="C53" s="69">
        <v>0</v>
      </c>
      <c r="D53" s="69">
        <v>0</v>
      </c>
      <c r="E53" s="69">
        <f t="shared" si="2"/>
        <v>0</v>
      </c>
      <c r="F53" s="69">
        <v>0</v>
      </c>
      <c r="G53" s="69">
        <v>0</v>
      </c>
      <c r="H53" s="69">
        <f t="shared" si="1"/>
        <v>0</v>
      </c>
      <c r="I53" s="4">
        <v>0</v>
      </c>
    </row>
    <row r="54" spans="2:9" x14ac:dyDescent="0.2">
      <c r="B54" s="14" t="s">
        <v>79</v>
      </c>
      <c r="C54" s="69">
        <v>0</v>
      </c>
      <c r="D54" s="69">
        <v>0</v>
      </c>
      <c r="E54" s="69">
        <f t="shared" si="2"/>
        <v>0</v>
      </c>
      <c r="F54" s="69">
        <v>0</v>
      </c>
      <c r="G54" s="69">
        <v>0</v>
      </c>
      <c r="H54" s="69">
        <f t="shared" si="1"/>
        <v>0</v>
      </c>
      <c r="I54" s="4">
        <v>0</v>
      </c>
    </row>
    <row r="55" spans="2:9" x14ac:dyDescent="0.2">
      <c r="B55" s="14" t="s">
        <v>80</v>
      </c>
      <c r="C55" s="69">
        <v>0</v>
      </c>
      <c r="D55" s="69">
        <v>0</v>
      </c>
      <c r="E55" s="69">
        <f t="shared" si="2"/>
        <v>0</v>
      </c>
      <c r="F55" s="69">
        <v>0</v>
      </c>
      <c r="G55" s="69">
        <v>0</v>
      </c>
      <c r="H55" s="69">
        <f t="shared" si="1"/>
        <v>0</v>
      </c>
      <c r="I55" s="4">
        <v>0</v>
      </c>
    </row>
    <row r="56" spans="2:9" x14ac:dyDescent="0.2">
      <c r="B56" s="14" t="s">
        <v>81</v>
      </c>
      <c r="C56" s="69">
        <v>0</v>
      </c>
      <c r="D56" s="69">
        <v>0</v>
      </c>
      <c r="E56" s="69">
        <f t="shared" si="2"/>
        <v>0</v>
      </c>
      <c r="F56" s="69">
        <v>0</v>
      </c>
      <c r="G56" s="69">
        <v>0</v>
      </c>
      <c r="H56" s="69">
        <f t="shared" si="1"/>
        <v>0</v>
      </c>
      <c r="I56" s="4">
        <v>0</v>
      </c>
    </row>
    <row r="57" spans="2:9" x14ac:dyDescent="0.2">
      <c r="B57" s="14" t="s">
        <v>82</v>
      </c>
      <c r="C57" s="69">
        <v>0</v>
      </c>
      <c r="D57" s="69">
        <v>0</v>
      </c>
      <c r="E57" s="69">
        <f t="shared" si="2"/>
        <v>0</v>
      </c>
      <c r="F57" s="69">
        <v>0</v>
      </c>
      <c r="G57" s="69">
        <v>0</v>
      </c>
      <c r="H57" s="69">
        <f t="shared" si="1"/>
        <v>0</v>
      </c>
      <c r="I57" s="4">
        <v>0</v>
      </c>
    </row>
    <row r="58" spans="2:9" x14ac:dyDescent="0.2">
      <c r="B58" s="14" t="s">
        <v>83</v>
      </c>
      <c r="C58" s="69">
        <v>0</v>
      </c>
      <c r="D58" s="69">
        <v>0</v>
      </c>
      <c r="E58" s="69">
        <f t="shared" si="2"/>
        <v>0</v>
      </c>
      <c r="F58" s="69">
        <v>0</v>
      </c>
      <c r="G58" s="69">
        <v>0</v>
      </c>
      <c r="H58" s="69">
        <f t="shared" si="1"/>
        <v>0</v>
      </c>
      <c r="I58" s="4">
        <v>0</v>
      </c>
    </row>
    <row r="59" spans="2:9" x14ac:dyDescent="0.2">
      <c r="B59" s="14" t="s">
        <v>84</v>
      </c>
      <c r="C59" s="69">
        <v>0</v>
      </c>
      <c r="D59" s="69">
        <v>0</v>
      </c>
      <c r="E59" s="69">
        <f t="shared" si="2"/>
        <v>0</v>
      </c>
      <c r="F59" s="69">
        <v>0</v>
      </c>
      <c r="G59" s="69">
        <v>0</v>
      </c>
      <c r="H59" s="69">
        <f t="shared" si="1"/>
        <v>0</v>
      </c>
      <c r="I59" s="4">
        <v>0</v>
      </c>
    </row>
    <row r="60" spans="2:9" x14ac:dyDescent="0.2">
      <c r="B60" s="14" t="s">
        <v>85</v>
      </c>
      <c r="C60" s="69">
        <v>0</v>
      </c>
      <c r="D60" s="69">
        <v>0</v>
      </c>
      <c r="E60" s="69">
        <f t="shared" si="2"/>
        <v>0</v>
      </c>
      <c r="F60" s="69">
        <v>0</v>
      </c>
      <c r="G60" s="69">
        <v>0</v>
      </c>
      <c r="H60" s="69">
        <f t="shared" si="1"/>
        <v>0</v>
      </c>
      <c r="I60" s="4">
        <v>0</v>
      </c>
    </row>
    <row r="61" spans="2:9" x14ac:dyDescent="0.2">
      <c r="B61" s="14" t="s">
        <v>86</v>
      </c>
      <c r="C61" s="69">
        <v>0</v>
      </c>
      <c r="D61" s="69">
        <v>0</v>
      </c>
      <c r="E61" s="69">
        <f t="shared" si="2"/>
        <v>0</v>
      </c>
      <c r="F61" s="69">
        <v>0</v>
      </c>
      <c r="G61" s="69">
        <v>0</v>
      </c>
      <c r="H61" s="69">
        <f t="shared" si="1"/>
        <v>0</v>
      </c>
      <c r="I61" s="4">
        <v>0</v>
      </c>
    </row>
    <row r="62" spans="2:9" x14ac:dyDescent="0.2">
      <c r="B62" s="15" t="s">
        <v>87</v>
      </c>
      <c r="C62" s="70">
        <v>0</v>
      </c>
      <c r="D62" s="70">
        <f>SUM(D63:D65)</f>
        <v>0</v>
      </c>
      <c r="E62" s="70">
        <f t="shared" si="2"/>
        <v>0</v>
      </c>
      <c r="F62" s="70">
        <f>SUM(F63:F65)</f>
        <v>0</v>
      </c>
      <c r="G62" s="70">
        <f>SUM(G63:G65)</f>
        <v>0</v>
      </c>
      <c r="H62" s="70">
        <f t="shared" si="1"/>
        <v>0</v>
      </c>
      <c r="I62" s="3">
        <v>0</v>
      </c>
    </row>
    <row r="63" spans="2:9" x14ac:dyDescent="0.2">
      <c r="B63" s="14" t="s">
        <v>88</v>
      </c>
      <c r="C63" s="69">
        <v>0</v>
      </c>
      <c r="D63" s="69">
        <v>0</v>
      </c>
      <c r="E63" s="69">
        <f t="shared" si="2"/>
        <v>0</v>
      </c>
      <c r="F63" s="69">
        <v>0</v>
      </c>
      <c r="G63" s="69">
        <v>0</v>
      </c>
      <c r="H63" s="69">
        <f t="shared" si="1"/>
        <v>0</v>
      </c>
      <c r="I63" s="4">
        <v>0</v>
      </c>
    </row>
    <row r="64" spans="2:9" x14ac:dyDescent="0.2">
      <c r="B64" s="14" t="s">
        <v>89</v>
      </c>
      <c r="C64" s="69">
        <v>0</v>
      </c>
      <c r="D64" s="69">
        <v>0</v>
      </c>
      <c r="E64" s="69">
        <f t="shared" si="2"/>
        <v>0</v>
      </c>
      <c r="F64" s="69">
        <v>0</v>
      </c>
      <c r="G64" s="69">
        <v>0</v>
      </c>
      <c r="H64" s="69">
        <f t="shared" si="1"/>
        <v>0</v>
      </c>
      <c r="I64" s="4">
        <v>0</v>
      </c>
    </row>
    <row r="65" spans="2:9" x14ac:dyDescent="0.2">
      <c r="B65" s="14" t="s">
        <v>90</v>
      </c>
      <c r="C65" s="69">
        <v>0</v>
      </c>
      <c r="D65" s="69">
        <v>0</v>
      </c>
      <c r="E65" s="69">
        <f t="shared" si="2"/>
        <v>0</v>
      </c>
      <c r="F65" s="69">
        <v>0</v>
      </c>
      <c r="G65" s="69">
        <v>0</v>
      </c>
      <c r="H65" s="69">
        <f t="shared" si="1"/>
        <v>0</v>
      </c>
      <c r="I65" s="4">
        <v>0</v>
      </c>
    </row>
    <row r="66" spans="2:9" x14ac:dyDescent="0.2">
      <c r="B66" s="15" t="s">
        <v>91</v>
      </c>
      <c r="C66" s="70">
        <v>0</v>
      </c>
      <c r="D66" s="70">
        <f>SUM(D67:D73)</f>
        <v>0</v>
      </c>
      <c r="E66" s="70">
        <f t="shared" si="2"/>
        <v>0</v>
      </c>
      <c r="F66" s="70">
        <f>SUM(F67:F73)</f>
        <v>0</v>
      </c>
      <c r="G66" s="70">
        <f>SUM(G67:G73)</f>
        <v>0</v>
      </c>
      <c r="H66" s="70">
        <f t="shared" si="1"/>
        <v>0</v>
      </c>
      <c r="I66" s="3">
        <v>0</v>
      </c>
    </row>
    <row r="67" spans="2:9" x14ac:dyDescent="0.2">
      <c r="B67" s="14" t="s">
        <v>92</v>
      </c>
      <c r="C67" s="69">
        <v>0</v>
      </c>
      <c r="D67" s="69">
        <v>0</v>
      </c>
      <c r="E67" s="69">
        <f t="shared" si="2"/>
        <v>0</v>
      </c>
      <c r="F67" s="69">
        <v>0</v>
      </c>
      <c r="G67" s="69">
        <v>0</v>
      </c>
      <c r="H67" s="69">
        <f t="shared" si="1"/>
        <v>0</v>
      </c>
      <c r="I67" s="4">
        <v>0</v>
      </c>
    </row>
    <row r="68" spans="2:9" x14ac:dyDescent="0.2">
      <c r="B68" s="14" t="s">
        <v>93</v>
      </c>
      <c r="C68" s="69">
        <v>0</v>
      </c>
      <c r="D68" s="69">
        <v>0</v>
      </c>
      <c r="E68" s="69">
        <f t="shared" si="2"/>
        <v>0</v>
      </c>
      <c r="F68" s="69">
        <v>0</v>
      </c>
      <c r="G68" s="69">
        <v>0</v>
      </c>
      <c r="H68" s="69">
        <f t="shared" si="1"/>
        <v>0</v>
      </c>
      <c r="I68" s="4">
        <v>0</v>
      </c>
    </row>
    <row r="69" spans="2:9" x14ac:dyDescent="0.2">
      <c r="B69" s="14" t="s">
        <v>94</v>
      </c>
      <c r="C69" s="69">
        <v>0</v>
      </c>
      <c r="D69" s="69">
        <v>0</v>
      </c>
      <c r="E69" s="69">
        <f t="shared" si="2"/>
        <v>0</v>
      </c>
      <c r="F69" s="69">
        <v>0</v>
      </c>
      <c r="G69" s="69">
        <v>0</v>
      </c>
      <c r="H69" s="69">
        <f t="shared" si="1"/>
        <v>0</v>
      </c>
      <c r="I69" s="4">
        <v>0</v>
      </c>
    </row>
    <row r="70" spans="2:9" x14ac:dyDescent="0.2">
      <c r="B70" s="14" t="s">
        <v>95</v>
      </c>
      <c r="C70" s="69">
        <v>0</v>
      </c>
      <c r="D70" s="69">
        <v>0</v>
      </c>
      <c r="E70" s="69">
        <f t="shared" si="2"/>
        <v>0</v>
      </c>
      <c r="F70" s="69">
        <v>0</v>
      </c>
      <c r="G70" s="69">
        <v>0</v>
      </c>
      <c r="H70" s="69">
        <f t="shared" si="1"/>
        <v>0</v>
      </c>
      <c r="I70" s="4">
        <v>0</v>
      </c>
    </row>
    <row r="71" spans="2:9" x14ac:dyDescent="0.2">
      <c r="B71" s="14" t="s">
        <v>96</v>
      </c>
      <c r="C71" s="69">
        <v>0</v>
      </c>
      <c r="D71" s="69">
        <v>0</v>
      </c>
      <c r="E71" s="69">
        <f t="shared" si="2"/>
        <v>0</v>
      </c>
      <c r="F71" s="69">
        <v>0</v>
      </c>
      <c r="G71" s="69">
        <v>0</v>
      </c>
      <c r="H71" s="69">
        <f t="shared" si="1"/>
        <v>0</v>
      </c>
      <c r="I71" s="4">
        <v>0</v>
      </c>
    </row>
    <row r="72" spans="2:9" x14ac:dyDescent="0.2">
      <c r="B72" s="14" t="s">
        <v>97</v>
      </c>
      <c r="C72" s="69">
        <v>0</v>
      </c>
      <c r="D72" s="69">
        <v>0</v>
      </c>
      <c r="E72" s="69">
        <f t="shared" si="2"/>
        <v>0</v>
      </c>
      <c r="F72" s="69">
        <v>0</v>
      </c>
      <c r="G72" s="69">
        <v>0</v>
      </c>
      <c r="H72" s="69">
        <f t="shared" si="1"/>
        <v>0</v>
      </c>
      <c r="I72" s="4">
        <v>0</v>
      </c>
    </row>
    <row r="73" spans="2:9" x14ac:dyDescent="0.2">
      <c r="B73" s="14" t="s">
        <v>98</v>
      </c>
      <c r="C73" s="69">
        <v>0</v>
      </c>
      <c r="D73" s="69">
        <v>0</v>
      </c>
      <c r="E73" s="69">
        <f t="shared" si="2"/>
        <v>0</v>
      </c>
      <c r="F73" s="69">
        <v>0</v>
      </c>
      <c r="G73" s="69">
        <v>0</v>
      </c>
      <c r="H73" s="69">
        <f t="shared" si="1"/>
        <v>0</v>
      </c>
      <c r="I73" s="4">
        <v>0</v>
      </c>
    </row>
    <row r="74" spans="2:9" x14ac:dyDescent="0.2">
      <c r="B74" s="15" t="s">
        <v>99</v>
      </c>
      <c r="C74" s="70">
        <v>0</v>
      </c>
      <c r="D74" s="70">
        <f>SUM(D75:D77)</f>
        <v>0</v>
      </c>
      <c r="E74" s="70">
        <f t="shared" si="2"/>
        <v>0</v>
      </c>
      <c r="F74" s="70">
        <f>SUM(F75:F77)</f>
        <v>0</v>
      </c>
      <c r="G74" s="70">
        <f>SUM(G75:G77)</f>
        <v>0</v>
      </c>
      <c r="H74" s="70">
        <f t="shared" si="1"/>
        <v>0</v>
      </c>
      <c r="I74" s="3">
        <v>0</v>
      </c>
    </row>
    <row r="75" spans="2:9" x14ac:dyDescent="0.2">
      <c r="B75" s="14" t="s">
        <v>100</v>
      </c>
      <c r="C75" s="69">
        <v>0</v>
      </c>
      <c r="D75" s="69">
        <v>0</v>
      </c>
      <c r="E75" s="69">
        <f t="shared" si="2"/>
        <v>0</v>
      </c>
      <c r="F75" s="69">
        <v>0</v>
      </c>
      <c r="G75" s="69">
        <v>0</v>
      </c>
      <c r="H75" s="69">
        <f t="shared" si="1"/>
        <v>0</v>
      </c>
      <c r="I75" s="4">
        <v>0</v>
      </c>
    </row>
    <row r="76" spans="2:9" x14ac:dyDescent="0.2">
      <c r="B76" s="14" t="s">
        <v>101</v>
      </c>
      <c r="C76" s="69">
        <v>0</v>
      </c>
      <c r="D76" s="69">
        <v>0</v>
      </c>
      <c r="E76" s="69">
        <f t="shared" si="2"/>
        <v>0</v>
      </c>
      <c r="F76" s="69">
        <v>0</v>
      </c>
      <c r="G76" s="69">
        <v>0</v>
      </c>
      <c r="H76" s="69">
        <f t="shared" si="1"/>
        <v>0</v>
      </c>
      <c r="I76" s="4">
        <v>0</v>
      </c>
    </row>
    <row r="77" spans="2:9" x14ac:dyDescent="0.2">
      <c r="B77" s="14" t="s">
        <v>102</v>
      </c>
      <c r="C77" s="69">
        <v>0</v>
      </c>
      <c r="D77" s="69">
        <v>0</v>
      </c>
      <c r="E77" s="69">
        <f t="shared" si="2"/>
        <v>0</v>
      </c>
      <c r="F77" s="69">
        <v>0</v>
      </c>
      <c r="G77" s="69">
        <v>0</v>
      </c>
      <c r="H77" s="69">
        <f t="shared" si="1"/>
        <v>0</v>
      </c>
      <c r="I77" s="4">
        <v>0</v>
      </c>
    </row>
    <row r="78" spans="2:9" x14ac:dyDescent="0.2">
      <c r="B78" s="15" t="s">
        <v>103</v>
      </c>
      <c r="C78" s="70">
        <v>0</v>
      </c>
      <c r="D78" s="70">
        <f>SUM(D79:D85)</f>
        <v>0</v>
      </c>
      <c r="E78" s="70">
        <f t="shared" si="2"/>
        <v>0</v>
      </c>
      <c r="F78" s="70">
        <f>SUM(F79:F85)</f>
        <v>0</v>
      </c>
      <c r="G78" s="70">
        <f>SUM(G79:G85)</f>
        <v>0</v>
      </c>
      <c r="H78" s="70">
        <f t="shared" si="1"/>
        <v>0</v>
      </c>
      <c r="I78" s="3">
        <v>0</v>
      </c>
    </row>
    <row r="79" spans="2:9" x14ac:dyDescent="0.2">
      <c r="B79" s="14" t="s">
        <v>104</v>
      </c>
      <c r="C79" s="69">
        <v>0</v>
      </c>
      <c r="D79" s="69">
        <v>0</v>
      </c>
      <c r="E79" s="69">
        <f t="shared" ref="E79:E85" si="5">C79+D79</f>
        <v>0</v>
      </c>
      <c r="F79" s="69">
        <v>0</v>
      </c>
      <c r="G79" s="69">
        <v>0</v>
      </c>
      <c r="H79" s="69">
        <f t="shared" ref="H79:H85" si="6">E79-F79</f>
        <v>0</v>
      </c>
      <c r="I79" s="4">
        <v>0</v>
      </c>
    </row>
    <row r="80" spans="2:9" x14ac:dyDescent="0.2">
      <c r="B80" s="14" t="s">
        <v>105</v>
      </c>
      <c r="C80" s="69">
        <v>0</v>
      </c>
      <c r="D80" s="69">
        <v>0</v>
      </c>
      <c r="E80" s="69">
        <f t="shared" si="5"/>
        <v>0</v>
      </c>
      <c r="F80" s="69">
        <v>0</v>
      </c>
      <c r="G80" s="69">
        <v>0</v>
      </c>
      <c r="H80" s="69">
        <f t="shared" si="6"/>
        <v>0</v>
      </c>
      <c r="I80" s="4">
        <v>0</v>
      </c>
    </row>
    <row r="81" spans="2:9" x14ac:dyDescent="0.2">
      <c r="B81" s="14" t="s">
        <v>106</v>
      </c>
      <c r="C81" s="69">
        <v>0</v>
      </c>
      <c r="D81" s="69">
        <v>0</v>
      </c>
      <c r="E81" s="69">
        <f t="shared" si="5"/>
        <v>0</v>
      </c>
      <c r="F81" s="69">
        <v>0</v>
      </c>
      <c r="G81" s="69">
        <v>0</v>
      </c>
      <c r="H81" s="69">
        <f t="shared" si="6"/>
        <v>0</v>
      </c>
      <c r="I81" s="4">
        <v>0</v>
      </c>
    </row>
    <row r="82" spans="2:9" x14ac:dyDescent="0.2">
      <c r="B82" s="14" t="s">
        <v>107</v>
      </c>
      <c r="C82" s="69">
        <v>0</v>
      </c>
      <c r="D82" s="69">
        <v>0</v>
      </c>
      <c r="E82" s="69">
        <f t="shared" si="5"/>
        <v>0</v>
      </c>
      <c r="F82" s="69">
        <v>0</v>
      </c>
      <c r="G82" s="69">
        <v>0</v>
      </c>
      <c r="H82" s="69">
        <f t="shared" si="6"/>
        <v>0</v>
      </c>
      <c r="I82" s="4">
        <v>0</v>
      </c>
    </row>
    <row r="83" spans="2:9" x14ac:dyDescent="0.2">
      <c r="B83" s="14" t="s">
        <v>108</v>
      </c>
      <c r="C83" s="69">
        <v>0</v>
      </c>
      <c r="D83" s="79">
        <v>0</v>
      </c>
      <c r="E83" s="69">
        <f t="shared" si="5"/>
        <v>0</v>
      </c>
      <c r="F83" s="69">
        <v>0</v>
      </c>
      <c r="G83" s="69">
        <v>0</v>
      </c>
      <c r="H83" s="69">
        <f t="shared" si="6"/>
        <v>0</v>
      </c>
      <c r="I83" s="4">
        <v>0</v>
      </c>
    </row>
    <row r="84" spans="2:9" x14ac:dyDescent="0.2">
      <c r="B84" s="76" t="s">
        <v>109</v>
      </c>
      <c r="C84" s="69">
        <v>0</v>
      </c>
      <c r="D84" s="79">
        <v>0</v>
      </c>
      <c r="E84" s="69">
        <f t="shared" si="5"/>
        <v>0</v>
      </c>
      <c r="F84" s="69">
        <v>0</v>
      </c>
      <c r="G84" s="69">
        <v>0</v>
      </c>
      <c r="H84" s="69">
        <f t="shared" si="6"/>
        <v>0</v>
      </c>
      <c r="I84" s="4">
        <v>0</v>
      </c>
    </row>
    <row r="85" spans="2:9" x14ac:dyDescent="0.2">
      <c r="B85" s="76" t="s">
        <v>110</v>
      </c>
      <c r="C85" s="69">
        <v>0</v>
      </c>
      <c r="D85" s="79">
        <v>0</v>
      </c>
      <c r="E85" s="69">
        <f t="shared" si="5"/>
        <v>0</v>
      </c>
      <c r="F85" s="69">
        <v>0</v>
      </c>
      <c r="G85" s="69">
        <v>0</v>
      </c>
      <c r="H85" s="69">
        <f t="shared" si="6"/>
        <v>0</v>
      </c>
      <c r="I85" s="75">
        <v>0</v>
      </c>
    </row>
    <row r="86" spans="2:9" x14ac:dyDescent="0.2">
      <c r="B86" s="74"/>
      <c r="C86" s="70"/>
      <c r="D86" s="81"/>
      <c r="E86" s="70"/>
      <c r="F86" s="70"/>
      <c r="G86" s="70"/>
      <c r="H86" s="70"/>
      <c r="I86" s="75"/>
    </row>
    <row r="87" spans="2:9" x14ac:dyDescent="0.2">
      <c r="B87" s="77" t="s">
        <v>111</v>
      </c>
      <c r="C87" s="3">
        <v>0</v>
      </c>
      <c r="D87" s="80">
        <v>0</v>
      </c>
      <c r="E87" s="80">
        <v>0</v>
      </c>
      <c r="F87" s="3">
        <v>0</v>
      </c>
      <c r="G87" s="3">
        <v>0</v>
      </c>
      <c r="H87" s="3">
        <v>0</v>
      </c>
      <c r="I87" s="80">
        <v>0</v>
      </c>
    </row>
    <row r="88" spans="2:9" x14ac:dyDescent="0.2">
      <c r="B88" s="78" t="s">
        <v>39</v>
      </c>
      <c r="C88" s="3">
        <v>0</v>
      </c>
      <c r="D88" s="80">
        <v>0</v>
      </c>
      <c r="E88" s="3">
        <v>0</v>
      </c>
      <c r="F88" s="3">
        <v>0</v>
      </c>
      <c r="G88" s="3">
        <v>0</v>
      </c>
      <c r="H88" s="3">
        <v>0</v>
      </c>
      <c r="I88" s="80">
        <v>0</v>
      </c>
    </row>
    <row r="89" spans="2:9" x14ac:dyDescent="0.2">
      <c r="B89" s="76" t="s">
        <v>40</v>
      </c>
      <c r="C89" s="4">
        <v>0</v>
      </c>
      <c r="D89" s="4">
        <v>0</v>
      </c>
      <c r="E89" s="4">
        <v>0</v>
      </c>
      <c r="F89" s="4">
        <v>0</v>
      </c>
      <c r="G89" s="75">
        <v>0</v>
      </c>
      <c r="H89" s="4">
        <v>0</v>
      </c>
      <c r="I89" s="4">
        <v>0</v>
      </c>
    </row>
    <row r="90" spans="2:9" x14ac:dyDescent="0.2">
      <c r="B90" s="7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4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4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4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4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4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5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4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4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4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4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6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4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4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4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4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5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4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4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4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4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4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4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4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4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4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5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4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4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4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4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4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4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4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4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4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5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4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4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4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4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4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4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4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4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4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5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4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4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4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5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4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4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4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4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4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4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4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5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4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4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4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5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4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4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4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6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4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4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4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0"/>
      <c r="C160" s="4">
        <v>0</v>
      </c>
      <c r="D160" s="5"/>
      <c r="E160" s="5"/>
      <c r="F160" s="5"/>
      <c r="G160" s="5"/>
      <c r="H160" s="5"/>
      <c r="I160" s="5"/>
    </row>
    <row r="161" spans="2:9" x14ac:dyDescent="0.2">
      <c r="B161" s="13" t="s">
        <v>112</v>
      </c>
      <c r="C161" s="6">
        <f>C13</f>
        <v>8359520.9900000002</v>
      </c>
      <c r="D161" s="6">
        <f t="shared" ref="D161:I161" si="7">D13</f>
        <v>665917.34</v>
      </c>
      <c r="E161" s="6">
        <f t="shared" si="7"/>
        <v>-53917.340000000004</v>
      </c>
      <c r="F161" s="6">
        <f t="shared" si="7"/>
        <v>665917.34</v>
      </c>
      <c r="G161" s="6">
        <f t="shared" si="7"/>
        <v>-53917.340000000004</v>
      </c>
      <c r="H161" s="6">
        <f t="shared" si="7"/>
        <v>1425500</v>
      </c>
      <c r="I161" s="6">
        <f t="shared" si="7"/>
        <v>8971520.9900000002</v>
      </c>
    </row>
    <row r="162" spans="2:9" x14ac:dyDescent="0.2">
      <c r="B162" s="11"/>
      <c r="C162" s="106"/>
      <c r="D162" s="7"/>
      <c r="E162" s="7"/>
      <c r="F162" s="7"/>
      <c r="G162" s="7"/>
      <c r="H162" s="7"/>
      <c r="I162" s="7"/>
    </row>
  </sheetData>
  <protectedRanges>
    <protectedRange sqref="D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I40"/>
  <sheetViews>
    <sheetView showGridLines="0" workbookViewId="0">
      <selection activeCell="F41" sqref="F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9" x14ac:dyDescent="0.2">
      <c r="B1" s="87" t="str">
        <f>'Notas de Disciplina Financiera'!A1</f>
        <v>Instituto de Planeación de Guanajuato, Gto.</v>
      </c>
      <c r="C1" s="87"/>
      <c r="D1" s="87"/>
      <c r="E1" s="36" t="s">
        <v>0</v>
      </c>
      <c r="F1" s="37">
        <f>'Notas de Disciplina Financiera'!D1</f>
        <v>2024</v>
      </c>
    </row>
    <row r="2" spans="1:9" x14ac:dyDescent="0.2">
      <c r="B2" s="87" t="s">
        <v>1</v>
      </c>
      <c r="C2" s="87"/>
      <c r="D2" s="87"/>
      <c r="E2" s="36" t="s">
        <v>2</v>
      </c>
      <c r="F2" s="37" t="str">
        <f>'Notas de Disciplina Financiera'!D2</f>
        <v>Trimestral</v>
      </c>
    </row>
    <row r="3" spans="1:9" x14ac:dyDescent="0.2">
      <c r="B3" s="87" t="str">
        <f>'Notas de Disciplina Financiera'!A3</f>
        <v>Del 1 de Enero al 31 de Diciembre de 2024</v>
      </c>
      <c r="C3" s="87"/>
      <c r="D3" s="87"/>
      <c r="E3" s="36" t="s">
        <v>4</v>
      </c>
      <c r="F3" s="37">
        <f>'Notas de Disciplina Financiera'!D3</f>
        <v>4</v>
      </c>
    </row>
    <row r="5" spans="1:9" ht="12" thickBot="1" x14ac:dyDescent="0.25">
      <c r="C5" s="39" t="s">
        <v>113</v>
      </c>
    </row>
    <row r="6" spans="1:9" x14ac:dyDescent="0.2">
      <c r="B6" s="96" t="str">
        <f>B1</f>
        <v>Instituto de Planeación de Guanajuato, Gto.</v>
      </c>
      <c r="C6" s="97"/>
      <c r="D6" s="97"/>
      <c r="E6" s="97"/>
      <c r="F6" s="98"/>
    </row>
    <row r="7" spans="1:9" x14ac:dyDescent="0.2">
      <c r="B7" s="99" t="s">
        <v>114</v>
      </c>
      <c r="C7" s="100"/>
      <c r="D7" s="100"/>
      <c r="E7" s="100"/>
      <c r="F7" s="101"/>
    </row>
    <row r="8" spans="1:9" x14ac:dyDescent="0.2">
      <c r="B8" s="102" t="s">
        <v>150</v>
      </c>
      <c r="C8" s="103"/>
      <c r="D8" s="103"/>
      <c r="E8" s="103"/>
      <c r="F8" s="104"/>
    </row>
    <row r="9" spans="1:9" ht="22.5" x14ac:dyDescent="0.2">
      <c r="B9" s="94" t="s">
        <v>115</v>
      </c>
      <c r="C9" s="95" t="s">
        <v>116</v>
      </c>
      <c r="D9" s="63" t="s">
        <v>117</v>
      </c>
      <c r="E9" s="63" t="s">
        <v>118</v>
      </c>
      <c r="F9" s="64" t="s">
        <v>119</v>
      </c>
    </row>
    <row r="10" spans="1:9" x14ac:dyDescent="0.2">
      <c r="A10" s="38"/>
      <c r="B10" s="94"/>
      <c r="C10" s="95"/>
      <c r="D10" s="63" t="s">
        <v>120</v>
      </c>
      <c r="E10" s="63" t="s">
        <v>121</v>
      </c>
      <c r="F10" s="64" t="s">
        <v>122</v>
      </c>
    </row>
    <row r="11" spans="1:9" x14ac:dyDescent="0.2">
      <c r="B11" s="48"/>
      <c r="C11" s="49" t="s">
        <v>123</v>
      </c>
      <c r="D11" s="50">
        <f t="shared" ref="D11" si="0">SUM(D12:D20)</f>
        <v>0</v>
      </c>
      <c r="E11" s="50">
        <f t="shared" ref="E11:F11" si="1">SUM(E12:E20)</f>
        <v>0</v>
      </c>
      <c r="F11" s="51">
        <f t="shared" si="1"/>
        <v>0</v>
      </c>
    </row>
    <row r="12" spans="1:9" x14ac:dyDescent="0.2">
      <c r="B12" s="52">
        <v>1000</v>
      </c>
      <c r="C12" s="53" t="s">
        <v>124</v>
      </c>
      <c r="D12" s="54">
        <v>0</v>
      </c>
      <c r="E12" s="54">
        <v>0</v>
      </c>
      <c r="F12" s="55">
        <v>0</v>
      </c>
    </row>
    <row r="13" spans="1:9" x14ac:dyDescent="0.2">
      <c r="B13" s="52">
        <v>2000</v>
      </c>
      <c r="C13" s="53" t="s">
        <v>125</v>
      </c>
      <c r="D13" s="54">
        <v>0</v>
      </c>
      <c r="E13" s="54">
        <v>0</v>
      </c>
      <c r="F13" s="55">
        <v>0</v>
      </c>
    </row>
    <row r="14" spans="1:9" x14ac:dyDescent="0.2">
      <c r="B14" s="52">
        <v>3000</v>
      </c>
      <c r="C14" s="53" t="s">
        <v>126</v>
      </c>
      <c r="D14" s="54">
        <v>0</v>
      </c>
      <c r="E14" s="54">
        <v>0</v>
      </c>
      <c r="F14" s="55">
        <v>0</v>
      </c>
    </row>
    <row r="15" spans="1:9" ht="12" x14ac:dyDescent="0.2">
      <c r="B15" s="52">
        <v>4000</v>
      </c>
      <c r="C15" s="53" t="s">
        <v>127</v>
      </c>
      <c r="D15" s="54">
        <v>0</v>
      </c>
      <c r="E15" s="54">
        <v>0</v>
      </c>
      <c r="F15" s="55">
        <v>0</v>
      </c>
      <c r="I15"/>
    </row>
    <row r="16" spans="1:9" ht="12" x14ac:dyDescent="0.2">
      <c r="B16" s="52">
        <v>5000</v>
      </c>
      <c r="C16" s="53" t="s">
        <v>128</v>
      </c>
      <c r="D16" s="54">
        <v>0</v>
      </c>
      <c r="E16" s="54">
        <v>0</v>
      </c>
      <c r="F16" s="55">
        <v>0</v>
      </c>
      <c r="I16"/>
    </row>
    <row r="17" spans="2:9" ht="12" x14ac:dyDescent="0.2">
      <c r="B17" s="52">
        <v>6000</v>
      </c>
      <c r="C17" s="53" t="s">
        <v>129</v>
      </c>
      <c r="D17" s="54">
        <v>0</v>
      </c>
      <c r="E17" s="54">
        <v>0</v>
      </c>
      <c r="F17" s="55">
        <v>0</v>
      </c>
      <c r="I17"/>
    </row>
    <row r="18" spans="2:9" ht="12" x14ac:dyDescent="0.2">
      <c r="B18" s="52">
        <v>7000</v>
      </c>
      <c r="C18" s="53" t="s">
        <v>130</v>
      </c>
      <c r="D18" s="54">
        <v>0</v>
      </c>
      <c r="E18" s="54">
        <v>0</v>
      </c>
      <c r="F18" s="55">
        <v>0</v>
      </c>
      <c r="I18"/>
    </row>
    <row r="19" spans="2:9" ht="12" x14ac:dyDescent="0.2">
      <c r="B19" s="52">
        <v>8000</v>
      </c>
      <c r="C19" s="53" t="s">
        <v>131</v>
      </c>
      <c r="D19" s="54">
        <v>0</v>
      </c>
      <c r="E19" s="54">
        <v>0</v>
      </c>
      <c r="F19" s="55">
        <v>0</v>
      </c>
      <c r="I19"/>
    </row>
    <row r="20" spans="2:9" ht="12" x14ac:dyDescent="0.2">
      <c r="B20" s="52">
        <v>9000</v>
      </c>
      <c r="C20" s="53" t="s">
        <v>132</v>
      </c>
      <c r="D20" s="54">
        <v>0</v>
      </c>
      <c r="E20" s="54">
        <v>0</v>
      </c>
      <c r="F20" s="55">
        <v>0</v>
      </c>
      <c r="I20"/>
    </row>
    <row r="21" spans="2:9" ht="12" x14ac:dyDescent="0.2">
      <c r="B21" s="52"/>
      <c r="C21" s="56" t="s">
        <v>133</v>
      </c>
      <c r="D21" s="57">
        <f t="shared" ref="D21" si="2">SUM(D22:D30)</f>
        <v>0</v>
      </c>
      <c r="E21" s="57">
        <f t="shared" ref="E21:F21" si="3">SUM(E22:E30)</f>
        <v>0</v>
      </c>
      <c r="F21" s="58">
        <f t="shared" si="3"/>
        <v>0</v>
      </c>
      <c r="I21"/>
    </row>
    <row r="22" spans="2:9" x14ac:dyDescent="0.2">
      <c r="B22" s="52">
        <v>1000</v>
      </c>
      <c r="C22" s="53" t="s">
        <v>124</v>
      </c>
      <c r="D22" s="54">
        <v>0</v>
      </c>
      <c r="E22" s="54">
        <v>0</v>
      </c>
      <c r="F22" s="55">
        <v>0</v>
      </c>
    </row>
    <row r="23" spans="2:9" x14ac:dyDescent="0.2">
      <c r="B23" s="52">
        <v>2000</v>
      </c>
      <c r="C23" s="53" t="s">
        <v>125</v>
      </c>
      <c r="D23" s="54">
        <v>0</v>
      </c>
      <c r="E23" s="54">
        <v>0</v>
      </c>
      <c r="F23" s="55">
        <v>0</v>
      </c>
    </row>
    <row r="24" spans="2:9" x14ac:dyDescent="0.2">
      <c r="B24" s="52">
        <v>3000</v>
      </c>
      <c r="C24" s="53" t="s">
        <v>126</v>
      </c>
      <c r="D24" s="54">
        <v>0</v>
      </c>
      <c r="E24" s="54">
        <v>0</v>
      </c>
      <c r="F24" s="55">
        <v>0</v>
      </c>
    </row>
    <row r="25" spans="2:9" x14ac:dyDescent="0.2">
      <c r="B25" s="52">
        <v>4000</v>
      </c>
      <c r="C25" s="53" t="s">
        <v>127</v>
      </c>
      <c r="D25" s="54">
        <v>0</v>
      </c>
      <c r="E25" s="54">
        <v>0</v>
      </c>
      <c r="F25" s="55">
        <v>0</v>
      </c>
    </row>
    <row r="26" spans="2:9" x14ac:dyDescent="0.2">
      <c r="B26" s="52">
        <v>5000</v>
      </c>
      <c r="C26" s="53" t="s">
        <v>128</v>
      </c>
      <c r="D26" s="54">
        <v>0</v>
      </c>
      <c r="E26" s="54">
        <v>0</v>
      </c>
      <c r="F26" s="55">
        <v>0</v>
      </c>
    </row>
    <row r="27" spans="2:9" x14ac:dyDescent="0.2">
      <c r="B27" s="52">
        <v>6000</v>
      </c>
      <c r="C27" s="53" t="s">
        <v>129</v>
      </c>
      <c r="D27" s="54">
        <v>0</v>
      </c>
      <c r="E27" s="54">
        <v>0</v>
      </c>
      <c r="F27" s="55">
        <v>0</v>
      </c>
    </row>
    <row r="28" spans="2:9" x14ac:dyDescent="0.2">
      <c r="B28" s="52">
        <v>7000</v>
      </c>
      <c r="C28" s="53" t="s">
        <v>130</v>
      </c>
      <c r="D28" s="54">
        <v>0</v>
      </c>
      <c r="E28" s="54">
        <v>0</v>
      </c>
      <c r="F28" s="55">
        <v>0</v>
      </c>
    </row>
    <row r="29" spans="2:9" x14ac:dyDescent="0.2">
      <c r="B29" s="52">
        <v>8000</v>
      </c>
      <c r="C29" s="53" t="s">
        <v>131</v>
      </c>
      <c r="D29" s="54">
        <v>0</v>
      </c>
      <c r="E29" s="54">
        <v>0</v>
      </c>
      <c r="F29" s="55">
        <v>0</v>
      </c>
    </row>
    <row r="30" spans="2:9" x14ac:dyDescent="0.2">
      <c r="B30" s="59">
        <v>9000</v>
      </c>
      <c r="C30" s="60" t="s">
        <v>132</v>
      </c>
      <c r="D30" s="61">
        <v>0</v>
      </c>
      <c r="E30" s="61">
        <v>0</v>
      </c>
      <c r="F30" s="62">
        <v>0</v>
      </c>
    </row>
    <row r="31" spans="2:9" ht="12" thickBot="1" x14ac:dyDescent="0.25">
      <c r="B31" s="44"/>
      <c r="C31" s="45" t="s">
        <v>36</v>
      </c>
      <c r="D31" s="46">
        <f>D11+D21</f>
        <v>0</v>
      </c>
      <c r="E31" s="46">
        <f t="shared" ref="E31:F31" si="4">E11+E21</f>
        <v>0</v>
      </c>
      <c r="F31" s="47">
        <f t="shared" si="4"/>
        <v>0</v>
      </c>
    </row>
    <row r="33" spans="3:3" x14ac:dyDescent="0.2">
      <c r="C33" s="66" t="s">
        <v>134</v>
      </c>
    </row>
    <row r="34" spans="3:3" x14ac:dyDescent="0.2">
      <c r="C34" s="65" t="s">
        <v>135</v>
      </c>
    </row>
    <row r="38" spans="3:3" ht="15" x14ac:dyDescent="0.2">
      <c r="C38" s="73" t="s">
        <v>154</v>
      </c>
    </row>
    <row r="40" spans="3:3" ht="12" x14ac:dyDescent="0.2">
      <c r="C40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E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 t="str">
        <f>'Notas de Disciplina Financiera'!A1</f>
        <v>Instituto de Planeación de Guanajuato, Gto.</v>
      </c>
      <c r="C1" s="87"/>
      <c r="D1" s="87"/>
      <c r="E1" s="36" t="s">
        <v>0</v>
      </c>
      <c r="F1" s="37">
        <f>'Notas de Disciplina Financiera'!D1</f>
        <v>2024</v>
      </c>
    </row>
    <row r="2" spans="1:6" x14ac:dyDescent="0.2">
      <c r="B2" s="87" t="s">
        <v>1</v>
      </c>
      <c r="C2" s="87"/>
      <c r="D2" s="87"/>
      <c r="E2" s="36" t="s">
        <v>2</v>
      </c>
      <c r="F2" s="37" t="str">
        <f>'Notas de Disciplina Financiera'!D2</f>
        <v>Trimestral</v>
      </c>
    </row>
    <row r="3" spans="1:6" x14ac:dyDescent="0.2">
      <c r="B3" s="87" t="str">
        <f>'Notas de Disciplina Financiera'!A3</f>
        <v>Del 1 de Enero al 31 de Diciembre de 2024</v>
      </c>
      <c r="C3" s="87"/>
      <c r="D3" s="87"/>
      <c r="E3" s="36" t="s">
        <v>4</v>
      </c>
      <c r="F3" s="37">
        <f>'Notas de Disciplina Financiera'!D3</f>
        <v>4</v>
      </c>
    </row>
    <row r="5" spans="1:6" x14ac:dyDescent="0.2">
      <c r="B5" s="39"/>
      <c r="C5" s="39" t="s">
        <v>16</v>
      </c>
    </row>
    <row r="7" spans="1:6" x14ac:dyDescent="0.2">
      <c r="B7" s="1" t="s">
        <v>136</v>
      </c>
    </row>
    <row r="8" spans="1:6" x14ac:dyDescent="0.2">
      <c r="B8" s="41" t="s">
        <v>137</v>
      </c>
    </row>
    <row r="9" spans="1:6" x14ac:dyDescent="0.2">
      <c r="A9" s="38"/>
      <c r="B9" s="43" t="s">
        <v>138</v>
      </c>
    </row>
    <row r="10" spans="1:6" x14ac:dyDescent="0.2">
      <c r="B10" s="43" t="s">
        <v>139</v>
      </c>
    </row>
    <row r="13" spans="1:6" x14ac:dyDescent="0.2">
      <c r="C13" s="66" t="s">
        <v>140</v>
      </c>
    </row>
    <row r="14" spans="1:6" x14ac:dyDescent="0.2">
      <c r="C14" s="65" t="s">
        <v>141</v>
      </c>
    </row>
    <row r="16" spans="1:6" ht="15" x14ac:dyDescent="0.2">
      <c r="C16" s="67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>
      <selection activeCell="C16" sqref="C16: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 t="str">
        <f>'Notas de Disciplina Financiera'!A1</f>
        <v>Instituto de Planeación de Guanajuato, Gto.</v>
      </c>
      <c r="C1" s="87"/>
      <c r="D1" s="87"/>
      <c r="E1" s="36" t="s">
        <v>0</v>
      </c>
      <c r="F1" s="37">
        <f>'Notas de Disciplina Financiera'!D1</f>
        <v>2024</v>
      </c>
    </row>
    <row r="2" spans="1:6" x14ac:dyDescent="0.2">
      <c r="B2" s="87" t="s">
        <v>1</v>
      </c>
      <c r="C2" s="87"/>
      <c r="D2" s="87"/>
      <c r="E2" s="36" t="s">
        <v>2</v>
      </c>
      <c r="F2" s="37" t="str">
        <f>'Notas de Disciplina Financiera'!D2</f>
        <v>Trimestral</v>
      </c>
    </row>
    <row r="3" spans="1:6" x14ac:dyDescent="0.2">
      <c r="B3" s="87" t="str">
        <f>'Notas de Disciplina Financiera'!A3</f>
        <v>Del 1 de Enero al 31 de Diciembre de 2024</v>
      </c>
      <c r="C3" s="87"/>
      <c r="D3" s="87"/>
      <c r="E3" s="36" t="s">
        <v>4</v>
      </c>
      <c r="F3" s="37">
        <f>'Notas de Disciplina Financiera'!D3</f>
        <v>4</v>
      </c>
    </row>
    <row r="5" spans="1:6" x14ac:dyDescent="0.2">
      <c r="B5" s="39"/>
      <c r="C5" s="39" t="s">
        <v>18</v>
      </c>
    </row>
    <row r="7" spans="1:6" x14ac:dyDescent="0.2">
      <c r="B7" s="1" t="s">
        <v>136</v>
      </c>
    </row>
    <row r="8" spans="1:6" x14ac:dyDescent="0.2">
      <c r="B8" s="41" t="s">
        <v>142</v>
      </c>
    </row>
    <row r="9" spans="1:6" x14ac:dyDescent="0.2">
      <c r="A9" s="38"/>
      <c r="B9" s="42" t="s">
        <v>143</v>
      </c>
    </row>
    <row r="10" spans="1:6" x14ac:dyDescent="0.2">
      <c r="B10" s="42" t="s">
        <v>144</v>
      </c>
    </row>
    <row r="13" spans="1:6" x14ac:dyDescent="0.2">
      <c r="C13" s="66" t="s">
        <v>145</v>
      </c>
    </row>
    <row r="14" spans="1:6" x14ac:dyDescent="0.2">
      <c r="C14" s="65" t="s">
        <v>146</v>
      </c>
    </row>
    <row r="16" spans="1:6" ht="15" x14ac:dyDescent="0.2">
      <c r="C16" s="67" t="s">
        <v>151</v>
      </c>
    </row>
    <row r="17" spans="3:3" ht="15" x14ac:dyDescent="0.2">
      <c r="C17" s="71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C10" sqref="C10:C1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 t="str">
        <f>'Notas de Disciplina Financiera'!A1</f>
        <v>Instituto de Planeación de Guanajuato, Gto.</v>
      </c>
      <c r="C1" s="87"/>
      <c r="D1" s="87"/>
      <c r="E1" s="36" t="s">
        <v>0</v>
      </c>
      <c r="F1" s="37">
        <f>'Notas de Disciplina Financiera'!D1</f>
        <v>2024</v>
      </c>
    </row>
    <row r="2" spans="1:6" x14ac:dyDescent="0.2">
      <c r="B2" s="87" t="s">
        <v>1</v>
      </c>
      <c r="C2" s="87"/>
      <c r="D2" s="87"/>
      <c r="E2" s="36" t="s">
        <v>2</v>
      </c>
      <c r="F2" s="37" t="str">
        <f>'Notas de Disciplina Financiera'!D2</f>
        <v>Trimestral</v>
      </c>
    </row>
    <row r="3" spans="1:6" x14ac:dyDescent="0.2">
      <c r="B3" s="87" t="str">
        <f>'Notas de Disciplina Financiera'!A3</f>
        <v>Del 1 de Enero al 31 de Diciembre de 2024</v>
      </c>
      <c r="C3" s="87"/>
      <c r="D3" s="87"/>
      <c r="E3" s="36" t="s">
        <v>4</v>
      </c>
      <c r="F3" s="37">
        <f>'Notas de Disciplina Financiera'!D3</f>
        <v>4</v>
      </c>
    </row>
    <row r="5" spans="1:6" x14ac:dyDescent="0.2">
      <c r="B5" s="39"/>
      <c r="C5" s="39" t="s">
        <v>20</v>
      </c>
    </row>
    <row r="7" spans="1:6" x14ac:dyDescent="0.2">
      <c r="B7" s="1" t="s">
        <v>136</v>
      </c>
    </row>
    <row r="8" spans="1:6" x14ac:dyDescent="0.2">
      <c r="B8" s="41" t="s">
        <v>147</v>
      </c>
    </row>
    <row r="9" spans="1:6" x14ac:dyDescent="0.2">
      <c r="A9" s="38"/>
    </row>
    <row r="10" spans="1:6" ht="15" x14ac:dyDescent="0.2">
      <c r="C10" s="67" t="s">
        <v>152</v>
      </c>
    </row>
    <row r="11" spans="1:6" ht="15" x14ac:dyDescent="0.2">
      <c r="C11" s="7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'NDF-01'!_Hlk53578158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MAGDALENA VARGAS</cp:lastModifiedBy>
  <cp:revision/>
  <dcterms:created xsi:type="dcterms:W3CDTF">2024-03-15T21:50:03Z</dcterms:created>
  <dcterms:modified xsi:type="dcterms:W3CDTF">2025-01-22T16:09:34Z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