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4\1er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61" i="3" l="1"/>
  <c r="B61" i="3"/>
  <c r="C54" i="3" l="1"/>
  <c r="B54" i="3"/>
  <c r="C55" i="3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C33" i="3"/>
  <c r="B33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<sst xmlns="http://schemas.openxmlformats.org/spreadsheetml/2006/main" count="58" uniqueCount="50">
  <si>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</si>
  <si>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</si>
  <si>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</si>
  <si>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</si>
  <si>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</si>
  <si>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</si>
  <si>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</si>
  <si>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</si>
  <si>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</si>
  <si>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</si>
  <si>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</si>
  <si>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</si>
  <si>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</si>
  <si>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</si>
  <si>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</si>
  <si>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</si>
  <si>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</si>
  <si>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</si>
  <si>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</si>
  <si>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</si>
  <si>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</si>
  <si>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</si>
  <si>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</si>
  <si>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</si>
  <si>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</si>
  <si>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</si>
  <si>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</si>
  <si>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</si>
  <si>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</si>
  <si>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</si>
  <si>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</si>
  <si>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</si>
  <si>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</si>
  <si>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</si>
  <si>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</si>
  <si>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</si>
  <si>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</si>
  <si>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</si>
  <si>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</si>
  <si>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</si>
  <si>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</si>
  <si>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</si>
  <si>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</si>
  <si>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</si>
  <si>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</si>
  <si>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</si>
  <si>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Transferencias al Resto del Sector Público</t>
  </si>
  <si>
    <t>Flujos de Efectivo de las Actividades de Inversión</t>
  </si>
  <si>
    <t>Flujos de Efectivo de las Actividades de Financiamiento</t>
  </si>
  <si>
    <t>Municipio de Guanajuato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</si>
</sst>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0" fillId="0" borderId="0"/>
    <xf numFmtId="169" fontId="1" fillId="0" borderId="0" applyFont="0" applyFill="0" applyBorder="0" applyAlignment="0" applyProtection="0"/>
    <xf numFmtId="0" fontId="9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</cellXfs>
  <cellStyles count="32">
    <cellStyle name="Euro" xfId="1"/>
    <cellStyle name="Millares 2" xfId="2"/>
    <cellStyle name="Millares 2 2" xfId="3"/>
    <cellStyle name="Millares 2 2 2" xfId="24"/>
    <cellStyle name="Millares 2 3" xfId="4"/>
    <cellStyle name="Millares 2 3 2" xfId="25"/>
    <cellStyle name="Millares 2 4" xfId="18"/>
    <cellStyle name="Millares 2 4 2" xfId="21"/>
    <cellStyle name="Millares 2 5" xfId="23"/>
    <cellStyle name="Millares 2 6" xfId="22"/>
    <cellStyle name="Millares 3" xfId="5"/>
    <cellStyle name="Millares 3 2" xfId="26"/>
    <cellStyle name="Millares 4" xfId="20"/>
    <cellStyle name="Moneda 2" xfId="6"/>
    <cellStyle name="Moneda 2 2" xfId="27"/>
    <cellStyle name="Normal" xfId="0" builtinId="0"/>
    <cellStyle name="Normal 2" xfId="7"/>
    <cellStyle name="Normal 2 2" xfId="8"/>
    <cellStyle name="Normal 2 3" xfId="17"/>
    <cellStyle name="Normal 2 4" xfId="28"/>
    <cellStyle name="Normal 2 5" xfId="19"/>
    <cellStyle name="Normal 3" xfId="9"/>
    <cellStyle name="Normal 3 2" xfId="2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1"/>
    <cellStyle name="Normal 6 3" xfId="30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view="pageBreakPreview" zoomScale="60" zoomScaleNormal="100" workbookViewId="0">
      <selection activeCell="J42" sqref="J42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4" width="12" style="1"/>
    <col min="5" max="5" width="15.28515625" bestFit="1" customWidth="1"/>
    <col min="7" max="16384" width="12" style="1"/>
  </cols>
  <sheetData>
    <row r="1" spans="1:4" ht="45" customHeight="1" x14ac:dyDescent="0.2">
      <c r="A1" s="16" t="s">
        <v>49</v>
      </c>
      <c r="B1" s="17"/>
      <c r="C1" s="18"/>
    </row>
    <row r="2" spans="1:4" ht="15" customHeight="1" x14ac:dyDescent="0.2">
      <c r="A2" s="2" t="s">
        <v>0</v>
      </c>
      <c r="B2" s="3">
        <v>2024</v>
      </c>
      <c r="C2" s="3">
        <v>2023</v>
      </c>
    </row>
    <row r="3" spans="1:4" ht="11.25" customHeight="1" x14ac:dyDescent="0.2">
      <c r="A3" s="4" t="s">
        <v>37</v>
      </c>
      <c r="B3" s="5"/>
      <c r="C3" s="5"/>
    </row>
    <row r="4" spans="1:4" ht="11.25" customHeight="1" x14ac:dyDescent="0.2">
      <c r="A4" s="6" t="s">
        <v>1</v>
      </c>
      <c r="B4" s="21">
        <f>SUM(B5:B14)</f>
        <v>315822977.49000001</v>
      </c>
      <c r="C4" s="21">
        <f>SUM(C5:C14)</f>
        <v>1127401176.8399999</v>
      </c>
      <c r="D4" s="13"/>
    </row>
    <row r="5" spans="1:4" ht="11.25" customHeight="1" x14ac:dyDescent="0.2">
      <c r="A5" s="7" t="s">
        <v>2</v>
      </c>
      <c r="B5" s="22">
        <v>101678175.84</v>
      </c>
      <c r="C5" s="22">
        <v>138449208.05000001</v>
      </c>
      <c r="D5" s="14"/>
    </row>
    <row r="6" spans="1:4" ht="11.25" customHeight="1" x14ac:dyDescent="0.2">
      <c r="A6" s="7" t="s">
        <v>3</v>
      </c>
      <c r="B6" s="22">
        <v>0</v>
      </c>
      <c r="C6" s="22">
        <v>0</v>
      </c>
      <c r="D6" s="14"/>
    </row>
    <row r="7" spans="1:4" ht="11.25" customHeight="1" x14ac:dyDescent="0.2">
      <c r="A7" s="7" t="s">
        <v>33</v>
      </c>
      <c r="B7" s="22">
        <v>0</v>
      </c>
      <c r="C7" s="22">
        <v>0</v>
      </c>
      <c r="D7" s="14"/>
    </row>
    <row r="8" spans="1:4" ht="11.25" customHeight="1" x14ac:dyDescent="0.2">
      <c r="A8" s="7" t="s">
        <v>4</v>
      </c>
      <c r="B8" s="22">
        <v>31786272.77</v>
      </c>
      <c r="C8" s="22">
        <v>112481822.29000001</v>
      </c>
      <c r="D8" s="14"/>
    </row>
    <row r="9" spans="1:4" ht="11.25" customHeight="1" x14ac:dyDescent="0.2">
      <c r="A9" s="7" t="s">
        <v>34</v>
      </c>
      <c r="B9" s="22">
        <v>8411220.1799999997</v>
      </c>
      <c r="C9" s="22">
        <v>41131687.119999997</v>
      </c>
      <c r="D9" s="14"/>
    </row>
    <row r="10" spans="1:4" ht="11.25" customHeight="1" x14ac:dyDescent="0.2">
      <c r="A10" s="7" t="s">
        <v>35</v>
      </c>
      <c r="B10" s="22">
        <v>2677661.83</v>
      </c>
      <c r="C10" s="22">
        <v>17913886.219999999</v>
      </c>
      <c r="D10" s="14"/>
    </row>
    <row r="11" spans="1:4" ht="11.25" customHeight="1" x14ac:dyDescent="0.2">
      <c r="A11" s="7" t="s">
        <v>36</v>
      </c>
      <c r="B11" s="22">
        <v>0</v>
      </c>
      <c r="C11" s="22">
        <v>0</v>
      </c>
      <c r="D11" s="14"/>
    </row>
    <row r="12" spans="1:4" ht="20.399999999999999" x14ac:dyDescent="0.2">
      <c r="A12" s="7" t="s">
        <v>38</v>
      </c>
      <c r="B12" s="22">
        <v>171114446.61000001</v>
      </c>
      <c r="C12" s="22">
        <v>628827480.42999995</v>
      </c>
      <c r="D12" s="14"/>
    </row>
    <row r="13" spans="1:4" ht="11.25" customHeight="1" x14ac:dyDescent="0.2">
      <c r="A13" s="7" t="s">
        <v>39</v>
      </c>
      <c r="B13" s="22">
        <v>155200.26</v>
      </c>
      <c r="C13" s="22">
        <v>188597092.72999999</v>
      </c>
      <c r="D13" s="14"/>
    </row>
    <row r="14" spans="1:4" ht="11.25" customHeight="1" x14ac:dyDescent="0.2">
      <c r="A14" s="7" t="s">
        <v>5</v>
      </c>
      <c r="B14" s="22">
        <v>0</v>
      </c>
      <c r="C14" s="22">
        <v>0</v>
      </c>
      <c r="D14" s="13"/>
    </row>
    <row r="15" spans="1:4" ht="11.25" customHeight="1" x14ac:dyDescent="0.2">
      <c r="A15" s="8"/>
      <c r="B15" s="23"/>
      <c r="C15" s="23"/>
      <c r="D15" s="13"/>
    </row>
    <row r="16" spans="1:4" ht="11.25" customHeight="1" x14ac:dyDescent="0.2">
      <c r="A16" s="6" t="s">
        <v>6</v>
      </c>
      <c r="B16" s="21">
        <f>SUM(B17:B32)</f>
        <v>189527606.88999999</v>
      </c>
      <c r="C16" s="21">
        <f>SUM(C17:C32)</f>
        <v>770918830.83000016</v>
      </c>
      <c r="D16" s="13"/>
    </row>
    <row r="17" spans="1:4" ht="11.25" customHeight="1" x14ac:dyDescent="0.2">
      <c r="A17" s="7" t="s">
        <v>7</v>
      </c>
      <c r="B17" s="22">
        <v>110032864.16</v>
      </c>
      <c r="C17" s="22">
        <v>467915437.02999997</v>
      </c>
      <c r="D17" s="14"/>
    </row>
    <row r="18" spans="1:4" ht="11.25" customHeight="1" x14ac:dyDescent="0.2">
      <c r="A18" s="7" t="s">
        <v>8</v>
      </c>
      <c r="B18" s="22">
        <v>9744402.1600000001</v>
      </c>
      <c r="C18" s="22">
        <v>73977819.079999998</v>
      </c>
      <c r="D18" s="14"/>
    </row>
    <row r="19" spans="1:4" ht="11.25" customHeight="1" x14ac:dyDescent="0.2">
      <c r="A19" s="7" t="s">
        <v>9</v>
      </c>
      <c r="B19" s="22">
        <v>47187213.200000003</v>
      </c>
      <c r="C19" s="22">
        <v>156368651.56</v>
      </c>
      <c r="D19" s="14"/>
    </row>
    <row r="20" spans="1:4" ht="11.25" customHeight="1" x14ac:dyDescent="0.2">
      <c r="A20" s="7" t="s">
        <v>10</v>
      </c>
      <c r="B20" s="22">
        <v>12466685.699999999</v>
      </c>
      <c r="C20" s="22">
        <v>44489319.009999998</v>
      </c>
      <c r="D20" s="14"/>
    </row>
    <row r="21" spans="1:4" ht="11.25" customHeight="1" x14ac:dyDescent="0.2">
      <c r="A21" s="7" t="s">
        <v>46</v>
      </c>
      <c r="B21" s="22">
        <v>0</v>
      </c>
      <c r="C21" s="22">
        <v>0</v>
      </c>
      <c r="D21" s="14"/>
    </row>
    <row r="22" spans="1:4" ht="11.25" customHeight="1" x14ac:dyDescent="0.2">
      <c r="A22" s="7" t="s">
        <v>40</v>
      </c>
      <c r="B22" s="22">
        <v>141250.03</v>
      </c>
      <c r="C22" s="22">
        <v>780000</v>
      </c>
      <c r="D22" s="14"/>
    </row>
    <row r="23" spans="1:4" ht="11.25" customHeight="1" x14ac:dyDescent="0.2">
      <c r="A23" s="7" t="s">
        <v>11</v>
      </c>
      <c r="B23" s="22">
        <v>1715439.06</v>
      </c>
      <c r="C23" s="22">
        <v>14622152.689999999</v>
      </c>
      <c r="D23" s="14"/>
    </row>
    <row r="24" spans="1:4" ht="11.25" customHeight="1" x14ac:dyDescent="0.2">
      <c r="A24" s="7" t="s">
        <v>12</v>
      </c>
      <c r="B24" s="22">
        <v>0</v>
      </c>
      <c r="C24" s="22">
        <v>0</v>
      </c>
      <c r="D24" s="14"/>
    </row>
    <row r="25" spans="1:4" ht="11.25" customHeight="1" x14ac:dyDescent="0.2">
      <c r="A25" s="7" t="s">
        <v>13</v>
      </c>
      <c r="B25" s="22">
        <v>0</v>
      </c>
      <c r="C25" s="22">
        <v>0</v>
      </c>
      <c r="D25" s="14"/>
    </row>
    <row r="26" spans="1:4" ht="11.25" customHeight="1" x14ac:dyDescent="0.2">
      <c r="A26" s="7" t="s">
        <v>14</v>
      </c>
      <c r="B26" s="22">
        <v>0</v>
      </c>
      <c r="C26" s="22">
        <v>0</v>
      </c>
      <c r="D26" s="14"/>
    </row>
    <row r="27" spans="1:4" ht="11.25" customHeight="1" x14ac:dyDescent="0.2">
      <c r="A27" s="7" t="s">
        <v>15</v>
      </c>
      <c r="B27" s="22">
        <v>0</v>
      </c>
      <c r="C27" s="22">
        <v>0</v>
      </c>
      <c r="D27" s="14"/>
    </row>
    <row r="28" spans="1:4" ht="11.25" customHeight="1" x14ac:dyDescent="0.2">
      <c r="A28" s="7" t="s">
        <v>16</v>
      </c>
      <c r="B28" s="22">
        <v>0</v>
      </c>
      <c r="C28" s="22">
        <v>0</v>
      </c>
      <c r="D28" s="14"/>
    </row>
    <row r="29" spans="1:4" ht="11.25" customHeight="1" x14ac:dyDescent="0.2">
      <c r="A29" s="7" t="s">
        <v>41</v>
      </c>
      <c r="B29" s="22">
        <v>0</v>
      </c>
      <c r="C29" s="22">
        <v>0</v>
      </c>
      <c r="D29" s="14"/>
    </row>
    <row r="30" spans="1:4" ht="11.25" customHeight="1" x14ac:dyDescent="0.2">
      <c r="A30" s="7" t="s">
        <v>17</v>
      </c>
      <c r="B30" s="22">
        <v>0</v>
      </c>
      <c r="C30" s="22">
        <v>0</v>
      </c>
      <c r="D30" s="14"/>
    </row>
    <row r="31" spans="1:4" ht="11.25" customHeight="1" x14ac:dyDescent="0.2">
      <c r="A31" s="7" t="s">
        <v>18</v>
      </c>
      <c r="B31" s="22">
        <v>8239752.5800000001</v>
      </c>
      <c r="C31" s="22">
        <v>12765451.460000001</v>
      </c>
      <c r="D31" s="14"/>
    </row>
    <row r="32" spans="1:4" ht="11.25" customHeight="1" x14ac:dyDescent="0.2">
      <c r="A32" s="7" t="s">
        <v>19</v>
      </c>
      <c r="B32" s="22">
        <v>0</v>
      </c>
      <c r="C32" s="22">
        <v>0</v>
      </c>
      <c r="D32" s="13"/>
    </row>
    <row r="33" spans="1:4" ht="11.25" customHeight="1" x14ac:dyDescent="0.2">
      <c r="A33" s="4" t="s">
        <v>42</v>
      </c>
      <c r="B33" s="21">
        <f>B4-B16</f>
        <v>126295370.60000002</v>
      </c>
      <c r="C33" s="21">
        <f>C4-C16</f>
        <v>356482346.00999975</v>
      </c>
      <c r="D33" s="13"/>
    </row>
    <row r="34" spans="1:4" ht="11.25" customHeight="1" x14ac:dyDescent="0.2">
      <c r="A34" s="9"/>
      <c r="B34" s="23"/>
      <c r="C34" s="23"/>
      <c r="D34" s="13"/>
    </row>
    <row r="35" spans="1:4" ht="11.25" customHeight="1" x14ac:dyDescent="0.2">
      <c r="A35" s="4" t="s">
        <v>47</v>
      </c>
      <c r="B35" s="23"/>
      <c r="C35" s="23"/>
      <c r="D35" s="13"/>
    </row>
    <row r="36" spans="1:4" ht="11.25" customHeight="1" x14ac:dyDescent="0.2">
      <c r="A36" s="6" t="s">
        <v>1</v>
      </c>
      <c r="B36" s="21">
        <f>SUM(B37:B39)</f>
        <v>246327.3</v>
      </c>
      <c r="C36" s="21">
        <f>SUM(C37:C39)</f>
        <v>1162264.54</v>
      </c>
      <c r="D36" s="13"/>
    </row>
    <row r="37" spans="1:4" ht="11.25" customHeight="1" x14ac:dyDescent="0.2">
      <c r="A37" s="7" t="s">
        <v>20</v>
      </c>
      <c r="B37" s="22">
        <v>246327.3</v>
      </c>
      <c r="C37" s="24">
        <v>1162264.54</v>
      </c>
      <c r="D37" s="13"/>
    </row>
    <row r="38" spans="1:4" ht="11.25" customHeight="1" x14ac:dyDescent="0.2">
      <c r="A38" s="7" t="s">
        <v>21</v>
      </c>
      <c r="B38" s="22">
        <v>0</v>
      </c>
      <c r="C38" s="22">
        <v>0</v>
      </c>
      <c r="D38" s="13"/>
    </row>
    <row r="39" spans="1:4" ht="11.25" customHeight="1" x14ac:dyDescent="0.2">
      <c r="A39" s="7" t="s">
        <v>22</v>
      </c>
      <c r="B39" s="22">
        <v>0</v>
      </c>
      <c r="C39" s="22">
        <v>0</v>
      </c>
      <c r="D39" s="13"/>
    </row>
    <row r="40" spans="1:4" ht="11.25" customHeight="1" x14ac:dyDescent="0.2">
      <c r="A40" s="8"/>
      <c r="B40" s="23"/>
      <c r="C40" s="23"/>
      <c r="D40" s="13"/>
    </row>
    <row r="41" spans="1:4" ht="11.25" customHeight="1" x14ac:dyDescent="0.2">
      <c r="A41" s="6" t="s">
        <v>6</v>
      </c>
      <c r="B41" s="21">
        <f>SUM(B42:B44)</f>
        <v>41745941.100000001</v>
      </c>
      <c r="C41" s="21">
        <f>SUM(C42:C44)</f>
        <v>171156424.64000002</v>
      </c>
      <c r="D41" s="13"/>
    </row>
    <row r="42" spans="1:4" ht="11.25" customHeight="1" x14ac:dyDescent="0.2">
      <c r="A42" s="7" t="s">
        <v>20</v>
      </c>
      <c r="B42" s="22">
        <v>31083211.100000001</v>
      </c>
      <c r="C42" s="22">
        <v>139521516.12</v>
      </c>
      <c r="D42" s="13"/>
    </row>
    <row r="43" spans="1:4" ht="11.25" customHeight="1" x14ac:dyDescent="0.2">
      <c r="A43" s="7" t="s">
        <v>21</v>
      </c>
      <c r="B43" s="22">
        <v>10662730</v>
      </c>
      <c r="C43" s="22">
        <v>31634908.52</v>
      </c>
      <c r="D43" s="13"/>
    </row>
    <row r="44" spans="1:4" ht="11.25" customHeight="1" x14ac:dyDescent="0.2">
      <c r="A44" s="7" t="s">
        <v>23</v>
      </c>
      <c r="B44" s="22">
        <v>0</v>
      </c>
      <c r="C44" s="22">
        <v>0</v>
      </c>
      <c r="D44" s="13"/>
    </row>
    <row r="45" spans="1:4" ht="11.25" customHeight="1" x14ac:dyDescent="0.2">
      <c r="A45" s="4" t="s">
        <v>43</v>
      </c>
      <c r="B45" s="21">
        <f>B36-B41</f>
        <v>-41499613.800000004</v>
      </c>
      <c r="C45" s="21">
        <f>C36-C41</f>
        <v>-169994160.10000002</v>
      </c>
      <c r="D45" s="13"/>
    </row>
    <row r="46" spans="1:4" ht="11.25" customHeight="1" x14ac:dyDescent="0.2">
      <c r="A46" s="9"/>
      <c r="B46" s="23"/>
      <c r="C46" s="23"/>
      <c r="D46" s="13"/>
    </row>
    <row r="47" spans="1:4" ht="11.25" customHeight="1" x14ac:dyDescent="0.2">
      <c r="A47" s="4" t="s">
        <v>48</v>
      </c>
      <c r="B47" s="23"/>
      <c r="C47" s="23"/>
      <c r="D47" s="13"/>
    </row>
    <row r="48" spans="1:4" ht="11.25" customHeight="1" x14ac:dyDescent="0.2">
      <c r="A48" s="6" t="s">
        <v>1</v>
      </c>
      <c r="B48" s="21">
        <f>SUM(B49+B52)</f>
        <v>0</v>
      </c>
      <c r="C48" s="21">
        <f>SUM(C49+C52)</f>
        <v>0</v>
      </c>
      <c r="D48" s="13"/>
    </row>
    <row r="49" spans="1:4" ht="11.25" customHeight="1" x14ac:dyDescent="0.2">
      <c r="A49" s="7" t="s">
        <v>24</v>
      </c>
      <c r="B49" s="22">
        <f>B50+B51</f>
        <v>0</v>
      </c>
      <c r="C49" s="22">
        <f>C50+C51</f>
        <v>0</v>
      </c>
      <c r="D49" s="13"/>
    </row>
    <row r="50" spans="1:4" ht="11.25" customHeight="1" x14ac:dyDescent="0.2">
      <c r="A50" s="7" t="s">
        <v>25</v>
      </c>
      <c r="B50" s="22">
        <v>0</v>
      </c>
      <c r="C50" s="22">
        <v>0</v>
      </c>
      <c r="D50" s="15"/>
    </row>
    <row r="51" spans="1:4" ht="11.25" customHeight="1" x14ac:dyDescent="0.2">
      <c r="A51" s="7" t="s">
        <v>26</v>
      </c>
      <c r="B51" s="22">
        <v>0</v>
      </c>
      <c r="C51" s="22">
        <v>0</v>
      </c>
      <c r="D51" s="15"/>
    </row>
    <row r="52" spans="1:4" ht="11.25" customHeight="1" x14ac:dyDescent="0.2">
      <c r="A52" s="7" t="s">
        <v>27</v>
      </c>
      <c r="B52" s="22">
        <v>0</v>
      </c>
      <c r="C52" s="22">
        <v>0</v>
      </c>
      <c r="D52" s="15"/>
    </row>
    <row r="53" spans="1:4" ht="11.25" customHeight="1" x14ac:dyDescent="0.2">
      <c r="A53" s="8"/>
      <c r="B53" s="23"/>
      <c r="C53" s="23"/>
      <c r="D53" s="13"/>
    </row>
    <row r="54" spans="1:4" ht="11.25" customHeight="1" x14ac:dyDescent="0.2">
      <c r="A54" s="6" t="s">
        <v>6</v>
      </c>
      <c r="B54" s="21">
        <f>SUM(B55+B58)</f>
        <v>152492805.53999999</v>
      </c>
      <c r="C54" s="21">
        <f>SUM(C55+C58)</f>
        <v>78999865.810000002</v>
      </c>
      <c r="D54" s="13"/>
    </row>
    <row r="55" spans="1:4" ht="11.25" customHeight="1" x14ac:dyDescent="0.2">
      <c r="A55" s="7" t="s">
        <v>28</v>
      </c>
      <c r="B55" s="22">
        <f>SUM(B56+B57)</f>
        <v>0</v>
      </c>
      <c r="C55" s="22">
        <f>SUM(C56+C57)</f>
        <v>0</v>
      </c>
      <c r="D55" s="13"/>
    </row>
    <row r="56" spans="1:4" ht="11.25" customHeight="1" x14ac:dyDescent="0.2">
      <c r="A56" s="7" t="s">
        <v>25</v>
      </c>
      <c r="B56" s="22">
        <v>0</v>
      </c>
      <c r="C56" s="22">
        <v>0</v>
      </c>
      <c r="D56" s="13"/>
    </row>
    <row r="57" spans="1:4" ht="11.25" customHeight="1" x14ac:dyDescent="0.2">
      <c r="A57" s="7" t="s">
        <v>26</v>
      </c>
      <c r="B57" s="22">
        <v>0</v>
      </c>
      <c r="C57" s="22">
        <v>0</v>
      </c>
      <c r="D57" s="13"/>
    </row>
    <row r="58" spans="1:4" ht="11.25" customHeight="1" x14ac:dyDescent="0.2">
      <c r="A58" s="7" t="s">
        <v>29</v>
      </c>
      <c r="B58" s="22">
        <v>152492805.53999999</v>
      </c>
      <c r="C58" s="25">
        <v>78999865.810000002</v>
      </c>
      <c r="D58" s="13"/>
    </row>
    <row r="59" spans="1:4" ht="11.25" customHeight="1" x14ac:dyDescent="0.2">
      <c r="A59" s="4" t="s">
        <v>44</v>
      </c>
      <c r="B59" s="21">
        <f>B48-B54</f>
        <v>-152492805.53999999</v>
      </c>
      <c r="C59" s="21">
        <f>C48-C54</f>
        <v>-78999865.810000002</v>
      </c>
      <c r="D59" s="13"/>
    </row>
    <row r="60" spans="1:4" ht="11.25" customHeight="1" x14ac:dyDescent="0.2">
      <c r="A60" s="9"/>
      <c r="B60" s="23"/>
      <c r="C60" s="23"/>
      <c r="D60" s="13"/>
    </row>
    <row r="61" spans="1:4" ht="11.25" customHeight="1" x14ac:dyDescent="0.2">
      <c r="A61" s="4" t="s">
        <v>30</v>
      </c>
      <c r="B61" s="21">
        <f>B59+B45+B33</f>
        <v>-67697048.73999998</v>
      </c>
      <c r="C61" s="21">
        <f>C59+C45+C33</f>
        <v>107488320.09999973</v>
      </c>
      <c r="D61" s="13"/>
    </row>
    <row r="62" spans="1:4" ht="11.25" customHeight="1" x14ac:dyDescent="0.2">
      <c r="A62" s="9"/>
      <c r="B62" s="23"/>
      <c r="C62" s="23"/>
      <c r="D62" s="13"/>
    </row>
    <row r="63" spans="1:4" ht="11.25" customHeight="1" x14ac:dyDescent="0.2">
      <c r="A63" s="4" t="s">
        <v>31</v>
      </c>
      <c r="B63" s="21">
        <v>280628364.01999998</v>
      </c>
      <c r="C63" s="21">
        <v>173140043.91999999</v>
      </c>
      <c r="D63" s="13"/>
    </row>
    <row r="64" spans="1:4" ht="11.25" customHeight="1" x14ac:dyDescent="0.2">
      <c r="A64" s="9"/>
      <c r="B64" s="23"/>
      <c r="C64" s="23"/>
      <c r="D64" s="13"/>
    </row>
    <row r="65" spans="1:4" ht="11.25" customHeight="1" x14ac:dyDescent="0.2">
      <c r="A65" s="4" t="s">
        <v>32</v>
      </c>
      <c r="B65" s="21">
        <v>212931315.28</v>
      </c>
      <c r="C65" s="26">
        <v>280628364.01999998</v>
      </c>
      <c r="D65" s="13"/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19" t="s">
        <v>45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revision/>
  <cp:lastPrinted>2019-05-15T20:50:09Z</cp:lastPrinted>
  <dcterms:created xsi:type="dcterms:W3CDTF">2012-12-11T20:31:36Z</dcterms:created>
  <dcterms:modified xsi:type="dcterms:W3CDTF">2024-04-19T19:25:26Z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