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" i="4" l="1"/>
  <c r="G17" i="4"/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D16" i="4"/>
  <c r="G16" i="4"/>
  <c r="D31" i="4"/>
  <c r="G31" i="4"/>
  <c r="D40" i="4" l="1"/>
  <c r="G40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<sst xmlns="http://schemas.openxmlformats.org/spreadsheetml/2006/main" count="63" uniqueCount="40">
  <si>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</si>
  <si>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</si>
  <si>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</si>
  <si>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</si>
  <si>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</si>
  <si>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</si>
  <si>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</si>
  <si>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</si>
  <si>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</si>
  <si>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</si>
  <si>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</si>
  <si>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</si>
  <si>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</si>
  <si>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</si>
  <si>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</si>
  <si>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</si>
  <si>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</si>
  <si>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</si>
  <si>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</si>
  <si>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</si>
  <si>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</si>
  <si>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</si>
  <si>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</si>
  <si>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</si>
  <si>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</si>
  <si>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</si>
  <si>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</si>
  <si>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</si>
  <si>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</si>
  <si>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</si>
  <si>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</si>
  <si>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</si>
  <si>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</si>
  <si>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</si>
  <si>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</si>
  <si>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</si>
  <si>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</si>
  <si>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</si>
  <si>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Municipio de Guanajuato
Estado Analítico de Ingresos
Del 1 de Enero al 31 de Marzo de 2024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</si>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</sst>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 indent="1"/>
      <protection locked="0"/>
    </xf>
    <xf numFmtId="4" fontId="8" fillId="0" borderId="10" xfId="18" applyNumberFormat="1" applyFont="1" applyBorder="1" applyAlignment="1" applyProtection="1">
      <alignment vertical="top"/>
      <protection locked="0"/>
    </xf>
    <xf numFmtId="0" fontId="9" fillId="0" borderId="2" xfId="18" applyFont="1" applyBorder="1" applyAlignment="1">
      <alignment horizontal="left" vertical="top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10" zoomScaleNormal="100" workbookViewId="0">
      <selection activeCell="H35" sqref="H35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8" s="3" customFormat="1" x14ac:dyDescent="0.2">
      <c r="A2" s="37"/>
      <c r="B2" s="42" t="s">
        <v>22</v>
      </c>
      <c r="C2" s="42"/>
      <c r="D2" s="42"/>
      <c r="E2" s="42"/>
      <c r="F2" s="42"/>
      <c r="G2" s="45" t="s">
        <v>19</v>
      </c>
    </row>
    <row r="3" spans="1:8" s="1" customFormat="1" ht="24.9" customHeight="1" x14ac:dyDescent="0.2">
      <c r="A3" s="38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6"/>
    </row>
    <row r="4" spans="1:8" s="1" customFormat="1" x14ac:dyDescent="0.2">
      <c r="A4" s="39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135795760</v>
      </c>
      <c r="C5" s="15">
        <v>0</v>
      </c>
      <c r="D5" s="15">
        <f>B5+C5</f>
        <v>135795760</v>
      </c>
      <c r="E5" s="15">
        <v>101678175.84</v>
      </c>
      <c r="F5" s="15">
        <v>101678175.84</v>
      </c>
      <c r="G5" s="15">
        <f>F5-B5</f>
        <v>-34117584.159999996</v>
      </c>
      <c r="H5" s="29"/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29"/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29"/>
    </row>
    <row r="8" spans="1:8" x14ac:dyDescent="0.2">
      <c r="A8" s="31" t="s">
        <v>3</v>
      </c>
      <c r="B8" s="16">
        <v>114584680.2</v>
      </c>
      <c r="C8" s="16">
        <v>0</v>
      </c>
      <c r="D8" s="16">
        <f t="shared" si="0"/>
        <v>114584680.2</v>
      </c>
      <c r="E8" s="16">
        <v>31786272.77</v>
      </c>
      <c r="F8" s="16">
        <v>31786272.77</v>
      </c>
      <c r="G8" s="16">
        <f t="shared" si="1"/>
        <v>-82798407.430000007</v>
      </c>
      <c r="H8" s="29"/>
    </row>
    <row r="9" spans="1:8" x14ac:dyDescent="0.2">
      <c r="A9" s="31" t="s">
        <v>4</v>
      </c>
      <c r="B9" s="16">
        <v>13744332</v>
      </c>
      <c r="C9" s="16">
        <v>0</v>
      </c>
      <c r="D9" s="16">
        <f t="shared" si="0"/>
        <v>13744332</v>
      </c>
      <c r="E9" s="16">
        <v>8411220.1799999997</v>
      </c>
      <c r="F9" s="16">
        <v>8411220.1799999997</v>
      </c>
      <c r="G9" s="16">
        <f t="shared" si="1"/>
        <v>-5333111.82</v>
      </c>
      <c r="H9" s="29"/>
    </row>
    <row r="10" spans="1:8" x14ac:dyDescent="0.2">
      <c r="A10" s="32" t="s">
        <v>5</v>
      </c>
      <c r="B10" s="16">
        <v>17796094</v>
      </c>
      <c r="C10" s="16">
        <v>0</v>
      </c>
      <c r="D10" s="16">
        <f t="shared" ref="D10:D13" si="2">B10+C10</f>
        <v>17796094</v>
      </c>
      <c r="E10" s="16">
        <v>2796289.62</v>
      </c>
      <c r="F10" s="16">
        <v>2677661.83</v>
      </c>
      <c r="G10" s="16">
        <f t="shared" ref="G10:G13" si="3">F10-B10</f>
        <v>-15118432.17</v>
      </c>
      <c r="H10" s="29"/>
    </row>
    <row r="11" spans="1:8" ht="20.399999999999999" x14ac:dyDescent="0.2">
      <c r="A11" s="31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29"/>
    </row>
    <row r="12" spans="1:8" ht="20.399999999999999" x14ac:dyDescent="0.2">
      <c r="A12" s="47" t="s">
        <v>25</v>
      </c>
      <c r="B12" s="16">
        <v>592226336.94000006</v>
      </c>
      <c r="C12" s="16">
        <v>-4203318.8</v>
      </c>
      <c r="D12" s="16">
        <f t="shared" si="2"/>
        <v>588023018.1400001</v>
      </c>
      <c r="E12" s="16">
        <v>171114446.61000001</v>
      </c>
      <c r="F12" s="16">
        <v>171114446.61000001</v>
      </c>
      <c r="G12" s="16">
        <f t="shared" si="3"/>
        <v>-421111890.33000004</v>
      </c>
      <c r="H12" s="29"/>
    </row>
    <row r="13" spans="1:8" ht="20.399999999999999" x14ac:dyDescent="0.2">
      <c r="A13" s="31" t="s">
        <v>26</v>
      </c>
      <c r="B13" s="16">
        <v>4668822.3600000003</v>
      </c>
      <c r="C13" s="16">
        <v>13982368.720000001</v>
      </c>
      <c r="D13" s="16">
        <f t="shared" si="2"/>
        <v>18651191.080000002</v>
      </c>
      <c r="E13" s="16">
        <v>192600.26</v>
      </c>
      <c r="F13" s="16">
        <v>155200.26</v>
      </c>
      <c r="G13" s="16">
        <f t="shared" si="3"/>
        <v>-4513622.1000000006</v>
      </c>
      <c r="H13" s="29"/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29"/>
    </row>
    <row r="15" spans="1:8" x14ac:dyDescent="0.2">
      <c r="B15" s="12"/>
      <c r="C15" s="12"/>
      <c r="D15" s="12"/>
      <c r="E15" s="12"/>
      <c r="F15" s="12"/>
      <c r="G15" s="12"/>
      <c r="H15" s="29"/>
    </row>
    <row r="16" spans="1:8" x14ac:dyDescent="0.2">
      <c r="A16" s="9" t="s">
        <v>13</v>
      </c>
      <c r="B16" s="17">
        <f>SUM(B5:B14)</f>
        <v>878816025.50000012</v>
      </c>
      <c r="C16" s="17">
        <f t="shared" ref="C16:G16" si="6">SUM(C5:C14)</f>
        <v>9779049.9200000018</v>
      </c>
      <c r="D16" s="17">
        <f t="shared" si="6"/>
        <v>888595075.4200002</v>
      </c>
      <c r="E16" s="17">
        <f t="shared" si="6"/>
        <v>315979005.27999997</v>
      </c>
      <c r="F16" s="10">
        <f t="shared" si="6"/>
        <v>315822977.49000001</v>
      </c>
      <c r="G16" s="11">
        <f t="shared" si="6"/>
        <v>-562993048.01000011</v>
      </c>
      <c r="H16" s="29"/>
    </row>
    <row r="17" spans="1:8" x14ac:dyDescent="0.2">
      <c r="A17" s="21"/>
      <c r="B17" s="22"/>
      <c r="C17" s="22"/>
      <c r="D17" s="25"/>
      <c r="E17" s="23" t="s">
        <v>21</v>
      </c>
      <c r="F17" s="26"/>
      <c r="G17" s="48">
        <f xml:space="preserve"> IF(G16&gt;0,G16,0)</f>
        <v>0</v>
      </c>
      <c r="H17" s="29"/>
    </row>
    <row r="18" spans="1:8" ht="10.199999999999999" customHeight="1" x14ac:dyDescent="0.2">
      <c r="A18" s="35"/>
      <c r="B18" s="42" t="s">
        <v>22</v>
      </c>
      <c r="C18" s="42"/>
      <c r="D18" s="42"/>
      <c r="E18" s="42"/>
      <c r="F18" s="42"/>
      <c r="G18" s="45" t="s">
        <v>19</v>
      </c>
      <c r="H18" s="29"/>
    </row>
    <row r="19" spans="1:8" ht="20.399999999999999" x14ac:dyDescent="0.2">
      <c r="A19" s="40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6"/>
      <c r="H19" s="29"/>
    </row>
    <row r="20" spans="1:8" x14ac:dyDescent="0.2">
      <c r="A20" s="36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9"/>
    </row>
    <row r="21" spans="1:8" x14ac:dyDescent="0.2">
      <c r="A21" s="33" t="s">
        <v>27</v>
      </c>
      <c r="B21" s="18">
        <f t="shared" ref="B21:G21" si="7">SUM(B22+B23+B24+B25+B26+B27+B28+B29)</f>
        <v>878816025.50000012</v>
      </c>
      <c r="C21" s="18">
        <f t="shared" si="7"/>
        <v>9779049.9200000018</v>
      </c>
      <c r="D21" s="18">
        <f t="shared" si="7"/>
        <v>888595075.4200002</v>
      </c>
      <c r="E21" s="18">
        <f t="shared" si="7"/>
        <v>315979005.27999997</v>
      </c>
      <c r="F21" s="18">
        <f t="shared" si="7"/>
        <v>315822977.49000001</v>
      </c>
      <c r="G21" s="18">
        <f t="shared" si="7"/>
        <v>-562993048.01000011</v>
      </c>
      <c r="H21" s="29"/>
    </row>
    <row r="22" spans="1:8" x14ac:dyDescent="0.2">
      <c r="A22" s="34" t="s">
        <v>0</v>
      </c>
      <c r="B22" s="19">
        <v>135795760</v>
      </c>
      <c r="C22" s="19">
        <v>0</v>
      </c>
      <c r="D22" s="19">
        <f t="shared" ref="D22:D25" si="8">B22+C22</f>
        <v>135795760</v>
      </c>
      <c r="E22" s="19">
        <v>101678175.84</v>
      </c>
      <c r="F22" s="19">
        <v>101678175.84</v>
      </c>
      <c r="G22" s="19">
        <f t="shared" ref="G22:G25" si="9">F22-B22</f>
        <v>-34117584.159999996</v>
      </c>
      <c r="H22" s="29"/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29"/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29"/>
    </row>
    <row r="25" spans="1:8" x14ac:dyDescent="0.2">
      <c r="A25" s="34" t="s">
        <v>3</v>
      </c>
      <c r="B25" s="19">
        <v>114584680.2</v>
      </c>
      <c r="C25" s="19">
        <v>0</v>
      </c>
      <c r="D25" s="19">
        <f t="shared" si="8"/>
        <v>114584680.2</v>
      </c>
      <c r="E25" s="19">
        <v>31786272.77</v>
      </c>
      <c r="F25" s="19">
        <v>31786272.77</v>
      </c>
      <c r="G25" s="19">
        <f t="shared" si="9"/>
        <v>-82798407.430000007</v>
      </c>
      <c r="H25" s="29"/>
    </row>
    <row r="26" spans="1:8" ht="11.4" x14ac:dyDescent="0.2">
      <c r="A26" s="34" t="s">
        <v>28</v>
      </c>
      <c r="B26" s="19">
        <v>13744332</v>
      </c>
      <c r="C26" s="19">
        <v>0</v>
      </c>
      <c r="D26" s="19">
        <f t="shared" ref="D26" si="10">B26+C26</f>
        <v>13744332</v>
      </c>
      <c r="E26" s="19">
        <v>8411220.1799999997</v>
      </c>
      <c r="F26" s="19">
        <v>8411220.1799999997</v>
      </c>
      <c r="G26" s="19">
        <f t="shared" ref="G26" si="11">F26-B26</f>
        <v>-5333111.82</v>
      </c>
      <c r="H26" s="29"/>
    </row>
    <row r="27" spans="1:8" ht="11.4" x14ac:dyDescent="0.2">
      <c r="A27" s="34" t="s">
        <v>29</v>
      </c>
      <c r="B27" s="19">
        <v>17796094</v>
      </c>
      <c r="C27" s="19">
        <v>0</v>
      </c>
      <c r="D27" s="19">
        <f t="shared" ref="D27:D29" si="12">B27+C27</f>
        <v>17796094</v>
      </c>
      <c r="E27" s="19">
        <v>2796289.62</v>
      </c>
      <c r="F27" s="19">
        <v>2677661.83</v>
      </c>
      <c r="G27" s="19">
        <f t="shared" ref="G27:G29" si="13">F27-B27</f>
        <v>-15118432.17</v>
      </c>
      <c r="H27" s="29"/>
    </row>
    <row r="28" spans="1:8" ht="20.399999999999999" x14ac:dyDescent="0.2">
      <c r="A28" s="34" t="s">
        <v>30</v>
      </c>
      <c r="B28" s="19">
        <v>592226336.94000006</v>
      </c>
      <c r="C28" s="19">
        <v>-4203318.8</v>
      </c>
      <c r="D28" s="19">
        <f t="shared" si="12"/>
        <v>588023018.1400001</v>
      </c>
      <c r="E28" s="19">
        <v>171114446.61000001</v>
      </c>
      <c r="F28" s="19">
        <v>171114446.61000001</v>
      </c>
      <c r="G28" s="19">
        <f t="shared" si="13"/>
        <v>-421111890.33000004</v>
      </c>
      <c r="H28" s="29"/>
    </row>
    <row r="29" spans="1:8" ht="20.399999999999999" x14ac:dyDescent="0.2">
      <c r="A29" s="34" t="s">
        <v>26</v>
      </c>
      <c r="B29" s="19">
        <v>4668822.3600000003</v>
      </c>
      <c r="C29" s="19">
        <v>13982368.720000001</v>
      </c>
      <c r="D29" s="19">
        <f t="shared" si="12"/>
        <v>18651191.080000002</v>
      </c>
      <c r="E29" s="19">
        <v>192600.26</v>
      </c>
      <c r="F29" s="19">
        <v>155200.26</v>
      </c>
      <c r="G29" s="19">
        <f t="shared" si="13"/>
        <v>-4513622.1000000006</v>
      </c>
      <c r="H29" s="29"/>
    </row>
    <row r="30" spans="1:8" x14ac:dyDescent="0.2">
      <c r="A30" s="13"/>
      <c r="B30" s="19"/>
      <c r="C30" s="19"/>
      <c r="D30" s="19"/>
      <c r="E30" s="19"/>
      <c r="F30" s="19"/>
      <c r="G30" s="19"/>
      <c r="H30" s="29"/>
    </row>
    <row r="31" spans="1:8" ht="41.25" customHeight="1" x14ac:dyDescent="0.2">
      <c r="A31" s="49" t="s">
        <v>39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29"/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9"/>
    </row>
    <row r="33" spans="1:8" ht="11.4" x14ac:dyDescent="0.2">
      <c r="A33" s="34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29"/>
    </row>
    <row r="34" spans="1:8" ht="21.6" x14ac:dyDescent="0.2">
      <c r="A34" s="34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29"/>
    </row>
    <row r="35" spans="1:8" ht="20.399999999999999" x14ac:dyDescent="0.2">
      <c r="A35" s="34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29"/>
    </row>
    <row r="36" spans="1:8" x14ac:dyDescent="0.2">
      <c r="A36" s="13"/>
      <c r="B36" s="19"/>
      <c r="C36" s="19"/>
      <c r="D36" s="19"/>
      <c r="E36" s="19"/>
      <c r="F36" s="19"/>
      <c r="G36" s="19"/>
      <c r="H36" s="29"/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9"/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9"/>
    </row>
    <row r="39" spans="1:8" x14ac:dyDescent="0.2">
      <c r="A39" s="34"/>
      <c r="B39" s="19"/>
      <c r="C39" s="19"/>
      <c r="D39" s="19"/>
      <c r="E39" s="19"/>
      <c r="F39" s="19"/>
      <c r="G39" s="19"/>
      <c r="H39" s="29"/>
    </row>
    <row r="40" spans="1:8" x14ac:dyDescent="0.2">
      <c r="A40" s="14" t="s">
        <v>13</v>
      </c>
      <c r="B40" s="17">
        <f>SUM(B37+B31+B21)</f>
        <v>878816025.50000012</v>
      </c>
      <c r="C40" s="17">
        <f t="shared" ref="C40:G40" si="18">SUM(C37+C31+C21)</f>
        <v>9779049.9200000018</v>
      </c>
      <c r="D40" s="17">
        <f t="shared" si="18"/>
        <v>888595075.4200002</v>
      </c>
      <c r="E40" s="17">
        <f t="shared" si="18"/>
        <v>315979005.27999997</v>
      </c>
      <c r="F40" s="17">
        <f t="shared" si="18"/>
        <v>315822977.49000001</v>
      </c>
      <c r="G40" s="11">
        <f t="shared" si="18"/>
        <v>-562993048.01000011</v>
      </c>
      <c r="H40" s="29"/>
    </row>
    <row r="41" spans="1:8" x14ac:dyDescent="0.2">
      <c r="A41" s="21"/>
      <c r="B41" s="22"/>
      <c r="C41" s="22"/>
      <c r="D41" s="22"/>
      <c r="E41" s="23" t="s">
        <v>21</v>
      </c>
      <c r="F41" s="24"/>
      <c r="G41" s="48">
        <f xml:space="preserve"> IF(G40&gt;0,G40,0)</f>
        <v>0</v>
      </c>
      <c r="H41" s="29"/>
    </row>
    <row r="42" spans="1:8" x14ac:dyDescent="0.2">
      <c r="A42" s="30" t="s">
        <v>37</v>
      </c>
    </row>
    <row r="43" spans="1:8" ht="21.6" x14ac:dyDescent="0.2">
      <c r="A43" s="27" t="s">
        <v>34</v>
      </c>
    </row>
    <row r="44" spans="1:8" ht="11.4" x14ac:dyDescent="0.2">
      <c r="A44" s="28" t="s">
        <v>35</v>
      </c>
    </row>
    <row r="45" spans="1:8" ht="30.75" customHeight="1" x14ac:dyDescent="0.2">
      <c r="A45" s="44" t="s">
        <v>36</v>
      </c>
      <c r="B45" s="44"/>
      <c r="C45" s="44"/>
      <c r="D45" s="44"/>
      <c r="E45" s="44"/>
      <c r="F45" s="44"/>
      <c r="G45" s="44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2019-04-05T21:16:20Z</cp:lastPrinted>
  <dcterms:created xsi:type="dcterms:W3CDTF">2012-12-11T20:48:19Z</dcterms:created>
  <dcterms:modified xsi:type="dcterms:W3CDTF">2024-04-19T19:53:09Z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