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6 a)" sheetId="1" r:id="rId1"/>
  </sheets>
  <externalReferences>
    <externalReference r:id="rId2"/>
    <externalReference r:id="rId3"/>
  </externalReferences>
  <definedNames>
    <definedName name="_xlnm.Print_Area" localSheetId="0">'Formato 6 a)'!$A$1:$G$160</definedName>
    <definedName name="ENTE_PUBLICO">'[1]Info General'!$C$6</definedName>
    <definedName name="_xlnm.Print_Titles" localSheetId="0">'Formato 6 a)'!$1:$8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 s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C84" i="1" s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E84" i="1" s="1"/>
  <c r="D93" i="1"/>
  <c r="C93" i="1"/>
  <c r="B93" i="1"/>
  <c r="G92" i="1"/>
  <c r="G91" i="1"/>
  <c r="G90" i="1"/>
  <c r="G89" i="1"/>
  <c r="G88" i="1"/>
  <c r="G87" i="1"/>
  <c r="G85" i="1" s="1"/>
  <c r="G84" i="1" s="1"/>
  <c r="G86" i="1"/>
  <c r="F85" i="1"/>
  <c r="F84" i="1" s="1"/>
  <c r="E85" i="1"/>
  <c r="D85" i="1"/>
  <c r="C85" i="1"/>
  <c r="B85" i="1"/>
  <c r="B84" i="1" s="1"/>
  <c r="D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38" i="1" s="1"/>
  <c r="G41" i="1"/>
  <c r="G40" i="1"/>
  <c r="G39" i="1"/>
  <c r="F38" i="1"/>
  <c r="E38" i="1"/>
  <c r="D38" i="1"/>
  <c r="C38" i="1"/>
  <c r="C9" i="1" s="1"/>
  <c r="C159" i="1" s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8" i="1" s="1"/>
  <c r="G19" i="1"/>
  <c r="F18" i="1"/>
  <c r="E18" i="1"/>
  <c r="E9" i="1" s="1"/>
  <c r="D18" i="1"/>
  <c r="C18" i="1"/>
  <c r="B18" i="1"/>
  <c r="G17" i="1"/>
  <c r="G16" i="1"/>
  <c r="G15" i="1"/>
  <c r="G14" i="1"/>
  <c r="G13" i="1"/>
  <c r="G12" i="1"/>
  <c r="G11" i="1"/>
  <c r="G10" i="1" s="1"/>
  <c r="F10" i="1"/>
  <c r="F9" i="1" s="1"/>
  <c r="F159" i="1" s="1"/>
  <c r="E10" i="1"/>
  <c r="D10" i="1"/>
  <c r="C10" i="1"/>
  <c r="B10" i="1"/>
  <c r="B9" i="1" s="1"/>
  <c r="B159" i="1" s="1"/>
  <c r="D9" i="1"/>
  <c r="D159" i="1" s="1"/>
  <c r="A5" i="1"/>
  <c r="A2" i="1"/>
  <c r="G9" i="1" l="1"/>
  <c r="G159" i="1" s="1"/>
  <c r="E159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<sst xmlns="http://schemas.openxmlformats.org/spreadsheetml/2006/main" count="161" uniqueCount="88">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</sst>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164" fontId="1" fillId="3" borderId="5" xfId="1" applyNumberFormat="1" applyFont="1" applyFill="1" applyBorder="1" applyAlignment="1" applyProtection="1">
      <alignment vertical="center"/>
      <protection locked="0"/>
    </xf>
    <xf numFmtId="164" fontId="0" fillId="3" borderId="5" xfId="1" applyNumberFormat="1" applyFont="1" applyFill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2" fillId="3" borderId="5" xfId="0" applyFont="1" applyFill="1" applyBorder="1" applyAlignment="1">
      <alignment horizontal="left" indent="3"/>
    </xf>
    <xf numFmtId="4" fontId="2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60"/>
  <sheetViews>
    <sheetView showGridLines="0" tabSelected="1" view="pageBreakPreview" zoomScale="60" zoomScaleNormal="75" workbookViewId="0">
      <selection activeCell="G160" sqref="A1:G160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ht="40.950000000000003" customHeight="1" x14ac:dyDescent="0.3">
      <c r="A1" s="21" t="s">
        <v>0</v>
      </c>
      <c r="B1" s="22"/>
      <c r="C1" s="22"/>
      <c r="D1" s="22"/>
      <c r="E1" s="22"/>
      <c r="F1" s="22"/>
      <c r="G1" s="23"/>
    </row>
    <row r="2" spans="1:7" x14ac:dyDescent="0.3">
      <c r="A2" s="1" t="str">
        <f>'[2]Formato 1'!A2</f>
        <v xml:space="preserve"> Municipio de Guanajuato</v>
      </c>
      <c r="B2" s="1"/>
      <c r="C2" s="1"/>
      <c r="D2" s="1"/>
      <c r="E2" s="1"/>
      <c r="F2" s="1"/>
      <c r="G2" s="1"/>
    </row>
    <row r="3" spans="1:7" x14ac:dyDescent="0.3">
      <c r="A3" s="2" t="s">
        <v>1</v>
      </c>
      <c r="B3" s="2"/>
      <c r="C3" s="2"/>
      <c r="D3" s="2"/>
      <c r="E3" s="2"/>
      <c r="F3" s="2"/>
      <c r="G3" s="2"/>
    </row>
    <row r="4" spans="1:7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3">
      <c r="A5" s="2" t="str">
        <f>'[2]Formato 3'!A4</f>
        <v>Del 1 de Enero al 31 de Marzo de 2024 (b)</v>
      </c>
      <c r="B5" s="2"/>
      <c r="C5" s="2"/>
      <c r="D5" s="2"/>
      <c r="E5" s="2"/>
      <c r="F5" s="2"/>
      <c r="G5" s="2"/>
    </row>
    <row r="6" spans="1:7" x14ac:dyDescent="0.3">
      <c r="A6" s="3" t="s">
        <v>3</v>
      </c>
      <c r="B6" s="3"/>
      <c r="C6" s="3"/>
      <c r="D6" s="3"/>
      <c r="E6" s="3"/>
      <c r="F6" s="3"/>
      <c r="G6" s="3"/>
    </row>
    <row r="7" spans="1:7" x14ac:dyDescent="0.3">
      <c r="A7" s="24" t="s">
        <v>4</v>
      </c>
      <c r="B7" s="24" t="s">
        <v>5</v>
      </c>
      <c r="C7" s="24"/>
      <c r="D7" s="24"/>
      <c r="E7" s="24"/>
      <c r="F7" s="24"/>
      <c r="G7" s="25" t="s">
        <v>6</v>
      </c>
    </row>
    <row r="8" spans="1:7" ht="28.8" x14ac:dyDescent="0.3">
      <c r="A8" s="24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24"/>
    </row>
    <row r="9" spans="1:7" x14ac:dyDescent="0.3">
      <c r="A9" s="5" t="s">
        <v>12</v>
      </c>
      <c r="B9" s="6">
        <f t="shared" ref="B9:G9" si="0">SUM(B10,B18,B28,B38,B48,B58,B62,B71,B75)</f>
        <v>639125426.46000004</v>
      </c>
      <c r="C9" s="6">
        <f t="shared" si="0"/>
        <v>182652172.33999997</v>
      </c>
      <c r="D9" s="6">
        <f t="shared" si="0"/>
        <v>821777598.80000007</v>
      </c>
      <c r="E9" s="6">
        <f t="shared" si="0"/>
        <v>154282359.37</v>
      </c>
      <c r="F9" s="6">
        <f t="shared" si="0"/>
        <v>149197143.34</v>
      </c>
      <c r="G9" s="6">
        <f t="shared" si="0"/>
        <v>667495239.43000007</v>
      </c>
    </row>
    <row r="10" spans="1:7" x14ac:dyDescent="0.3">
      <c r="A10" s="7" t="s">
        <v>13</v>
      </c>
      <c r="B10" s="6">
        <f t="shared" ref="B10:G10" si="1">SUM(B11:B17)</f>
        <v>371195787.53000003</v>
      </c>
      <c r="C10" s="6">
        <f t="shared" si="1"/>
        <v>0</v>
      </c>
      <c r="D10" s="6">
        <f t="shared" si="1"/>
        <v>371195787.53000003</v>
      </c>
      <c r="E10" s="6">
        <f t="shared" si="1"/>
        <v>84182784.569999993</v>
      </c>
      <c r="F10" s="6">
        <f t="shared" si="1"/>
        <v>80012343.140000001</v>
      </c>
      <c r="G10" s="6">
        <f t="shared" si="1"/>
        <v>287013002.96000004</v>
      </c>
    </row>
    <row r="11" spans="1:7" x14ac:dyDescent="0.3">
      <c r="A11" s="8" t="s">
        <v>14</v>
      </c>
      <c r="B11" s="9">
        <v>112980113</v>
      </c>
      <c r="C11" s="9">
        <v>0</v>
      </c>
      <c r="D11" s="10">
        <v>112980113</v>
      </c>
      <c r="E11" s="9">
        <v>27226525.940000001</v>
      </c>
      <c r="F11" s="9">
        <v>27226525.940000001</v>
      </c>
      <c r="G11" s="11">
        <f>D11-E11</f>
        <v>85753587.060000002</v>
      </c>
    </row>
    <row r="12" spans="1:7" x14ac:dyDescent="0.3">
      <c r="A12" s="8" t="s">
        <v>15</v>
      </c>
      <c r="B12" s="9">
        <v>30981650.109999999</v>
      </c>
      <c r="C12" s="9">
        <v>0</v>
      </c>
      <c r="D12" s="10">
        <v>30981650.109999999</v>
      </c>
      <c r="E12" s="9">
        <v>13986782.640000001</v>
      </c>
      <c r="F12" s="9">
        <v>13391495.560000001</v>
      </c>
      <c r="G12" s="11">
        <f t="shared" ref="G12:G17" si="2">D12-E12</f>
        <v>16994867.469999999</v>
      </c>
    </row>
    <row r="13" spans="1:7" x14ac:dyDescent="0.3">
      <c r="A13" s="8" t="s">
        <v>16</v>
      </c>
      <c r="B13" s="9">
        <v>33898654</v>
      </c>
      <c r="C13" s="9">
        <v>0</v>
      </c>
      <c r="D13" s="10">
        <v>33898654</v>
      </c>
      <c r="E13" s="9">
        <v>1496176.87</v>
      </c>
      <c r="F13" s="9">
        <v>1496176.87</v>
      </c>
      <c r="G13" s="11">
        <f t="shared" si="2"/>
        <v>32402477.129999999</v>
      </c>
    </row>
    <row r="14" spans="1:7" x14ac:dyDescent="0.3">
      <c r="A14" s="8" t="s">
        <v>17</v>
      </c>
      <c r="B14" s="9">
        <v>77405981</v>
      </c>
      <c r="C14" s="9">
        <v>0</v>
      </c>
      <c r="D14" s="10">
        <v>77405981</v>
      </c>
      <c r="E14" s="9">
        <v>15406567.289999999</v>
      </c>
      <c r="F14" s="9">
        <v>11858893.76</v>
      </c>
      <c r="G14" s="11">
        <f t="shared" si="2"/>
        <v>61999413.710000001</v>
      </c>
    </row>
    <row r="15" spans="1:7" x14ac:dyDescent="0.3">
      <c r="A15" s="8" t="s">
        <v>18</v>
      </c>
      <c r="B15" s="9">
        <v>115929389.42</v>
      </c>
      <c r="C15" s="9">
        <v>0</v>
      </c>
      <c r="D15" s="10">
        <v>115929389.42</v>
      </c>
      <c r="E15" s="9">
        <v>26066731.829999998</v>
      </c>
      <c r="F15" s="9">
        <v>26039251.010000002</v>
      </c>
      <c r="G15" s="11">
        <f t="shared" si="2"/>
        <v>89862657.590000004</v>
      </c>
    </row>
    <row r="16" spans="1:7" x14ac:dyDescent="0.3">
      <c r="A16" s="8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1">
        <f t="shared" si="2"/>
        <v>0</v>
      </c>
    </row>
    <row r="17" spans="1:7" x14ac:dyDescent="0.3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1">
        <f t="shared" si="2"/>
        <v>0</v>
      </c>
    </row>
    <row r="18" spans="1:7" x14ac:dyDescent="0.3">
      <c r="A18" s="7" t="s">
        <v>21</v>
      </c>
      <c r="B18" s="6">
        <f t="shared" ref="B18:G18" si="3">SUM(B19:B27)</f>
        <v>52569394</v>
      </c>
      <c r="C18" s="6">
        <f t="shared" si="3"/>
        <v>4534552.28</v>
      </c>
      <c r="D18" s="6">
        <f t="shared" si="3"/>
        <v>57103946.280000001</v>
      </c>
      <c r="E18" s="6">
        <f t="shared" si="3"/>
        <v>7726215.0000000009</v>
      </c>
      <c r="F18" s="6">
        <f t="shared" si="3"/>
        <v>7622078.8000000007</v>
      </c>
      <c r="G18" s="6">
        <f t="shared" si="3"/>
        <v>49377731.280000001</v>
      </c>
    </row>
    <row r="19" spans="1:7" x14ac:dyDescent="0.3">
      <c r="A19" s="8" t="s">
        <v>22</v>
      </c>
      <c r="B19" s="9">
        <v>7008722</v>
      </c>
      <c r="C19" s="9">
        <v>1712583</v>
      </c>
      <c r="D19" s="10">
        <v>8721305</v>
      </c>
      <c r="E19" s="9">
        <v>349554.17</v>
      </c>
      <c r="F19" s="9">
        <v>349554.17</v>
      </c>
      <c r="G19" s="11">
        <f>D19-E19</f>
        <v>8371750.8300000001</v>
      </c>
    </row>
    <row r="20" spans="1:7" x14ac:dyDescent="0.3">
      <c r="A20" s="8" t="s">
        <v>23</v>
      </c>
      <c r="B20" s="9">
        <v>2557885</v>
      </c>
      <c r="C20" s="9">
        <v>54556.72</v>
      </c>
      <c r="D20" s="10">
        <v>2612441.7200000002</v>
      </c>
      <c r="E20" s="9">
        <v>511841.83</v>
      </c>
      <c r="F20" s="9">
        <v>499587.33</v>
      </c>
      <c r="G20" s="11">
        <f t="shared" ref="G20:G27" si="4">D20-E20</f>
        <v>2100599.89</v>
      </c>
    </row>
    <row r="21" spans="1:7" x14ac:dyDescent="0.3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1">
        <f t="shared" si="4"/>
        <v>0</v>
      </c>
    </row>
    <row r="22" spans="1:7" x14ac:dyDescent="0.3">
      <c r="A22" s="8" t="s">
        <v>25</v>
      </c>
      <c r="B22" s="9">
        <v>15390977</v>
      </c>
      <c r="C22" s="9">
        <v>1914770.4</v>
      </c>
      <c r="D22" s="10">
        <v>17305747.399999999</v>
      </c>
      <c r="E22" s="9">
        <v>2535404.08</v>
      </c>
      <c r="F22" s="9">
        <v>2446579.08</v>
      </c>
      <c r="G22" s="11">
        <f t="shared" si="4"/>
        <v>14770343.319999998</v>
      </c>
    </row>
    <row r="23" spans="1:7" x14ac:dyDescent="0.3">
      <c r="A23" s="8" t="s">
        <v>26</v>
      </c>
      <c r="B23" s="9">
        <v>1015000</v>
      </c>
      <c r="C23" s="9">
        <v>154377.60000000001</v>
      </c>
      <c r="D23" s="10">
        <v>1169377.6000000001</v>
      </c>
      <c r="E23" s="9">
        <v>144710.72</v>
      </c>
      <c r="F23" s="9">
        <v>143554.07999999999</v>
      </c>
      <c r="G23" s="11">
        <f t="shared" si="4"/>
        <v>1024666.8800000001</v>
      </c>
    </row>
    <row r="24" spans="1:7" x14ac:dyDescent="0.3">
      <c r="A24" s="8" t="s">
        <v>27</v>
      </c>
      <c r="B24" s="9">
        <v>18506112</v>
      </c>
      <c r="C24" s="9">
        <v>12993.97</v>
      </c>
      <c r="D24" s="10">
        <v>18519105.969999999</v>
      </c>
      <c r="E24" s="9">
        <v>3914692.89</v>
      </c>
      <c r="F24" s="9">
        <v>3912792.83</v>
      </c>
      <c r="G24" s="11">
        <f t="shared" si="4"/>
        <v>14604413.079999998</v>
      </c>
    </row>
    <row r="25" spans="1:7" x14ac:dyDescent="0.3">
      <c r="A25" s="8" t="s">
        <v>28</v>
      </c>
      <c r="B25" s="9">
        <v>6460650</v>
      </c>
      <c r="C25" s="9">
        <v>679993.28</v>
      </c>
      <c r="D25" s="10">
        <v>7140643.2800000003</v>
      </c>
      <c r="E25" s="9">
        <v>57596.78</v>
      </c>
      <c r="F25" s="9">
        <v>57596.78</v>
      </c>
      <c r="G25" s="11">
        <f t="shared" si="4"/>
        <v>7083046.5</v>
      </c>
    </row>
    <row r="26" spans="1:7" x14ac:dyDescent="0.3">
      <c r="A26" s="8" t="s">
        <v>29</v>
      </c>
      <c r="B26" s="9">
        <v>195000</v>
      </c>
      <c r="C26" s="9">
        <v>0</v>
      </c>
      <c r="D26" s="10">
        <v>195000</v>
      </c>
      <c r="E26" s="9">
        <v>0</v>
      </c>
      <c r="F26" s="9">
        <v>0</v>
      </c>
      <c r="G26" s="11">
        <f t="shared" si="4"/>
        <v>195000</v>
      </c>
    </row>
    <row r="27" spans="1:7" x14ac:dyDescent="0.3">
      <c r="A27" s="8" t="s">
        <v>30</v>
      </c>
      <c r="B27" s="9">
        <v>1435048</v>
      </c>
      <c r="C27" s="9">
        <v>5277.31</v>
      </c>
      <c r="D27" s="10">
        <v>1440325.31</v>
      </c>
      <c r="E27" s="9">
        <v>212414.53</v>
      </c>
      <c r="F27" s="9">
        <v>212414.53</v>
      </c>
      <c r="G27" s="11">
        <f t="shared" si="4"/>
        <v>1227910.78</v>
      </c>
    </row>
    <row r="28" spans="1:7" x14ac:dyDescent="0.3">
      <c r="A28" s="7" t="s">
        <v>31</v>
      </c>
      <c r="B28" s="6">
        <f t="shared" ref="B28:G28" si="5">SUM(B29:B37)</f>
        <v>111787158</v>
      </c>
      <c r="C28" s="6">
        <f t="shared" si="5"/>
        <v>6818316.4000000004</v>
      </c>
      <c r="D28" s="6">
        <f t="shared" si="5"/>
        <v>118605474.40000001</v>
      </c>
      <c r="E28" s="6">
        <f t="shared" si="5"/>
        <v>10547066.9</v>
      </c>
      <c r="F28" s="6">
        <f t="shared" si="5"/>
        <v>9893556.1300000008</v>
      </c>
      <c r="G28" s="6">
        <f t="shared" si="5"/>
        <v>108058407.49999999</v>
      </c>
    </row>
    <row r="29" spans="1:7" x14ac:dyDescent="0.3">
      <c r="A29" s="8" t="s">
        <v>32</v>
      </c>
      <c r="B29" s="9">
        <v>5198895</v>
      </c>
      <c r="C29" s="9">
        <v>3000</v>
      </c>
      <c r="D29" s="10">
        <v>5201895</v>
      </c>
      <c r="E29" s="9">
        <v>939808.46</v>
      </c>
      <c r="F29" s="9">
        <v>939808.46</v>
      </c>
      <c r="G29" s="11">
        <f>D29-E29</f>
        <v>4262086.54</v>
      </c>
    </row>
    <row r="30" spans="1:7" x14ac:dyDescent="0.3">
      <c r="A30" s="8" t="s">
        <v>33</v>
      </c>
      <c r="B30" s="9">
        <v>9109011</v>
      </c>
      <c r="C30" s="9">
        <v>389247</v>
      </c>
      <c r="D30" s="10">
        <v>9498258</v>
      </c>
      <c r="E30" s="9">
        <v>290458.88</v>
      </c>
      <c r="F30" s="9">
        <v>290458.88</v>
      </c>
      <c r="G30" s="11">
        <f t="shared" ref="G30:G37" si="6">D30-E30</f>
        <v>9207799.1199999992</v>
      </c>
    </row>
    <row r="31" spans="1:7" x14ac:dyDescent="0.3">
      <c r="A31" s="8" t="s">
        <v>34</v>
      </c>
      <c r="B31" s="9">
        <v>18809947</v>
      </c>
      <c r="C31" s="9">
        <v>3823869.4</v>
      </c>
      <c r="D31" s="10">
        <v>22633816.399999999</v>
      </c>
      <c r="E31" s="9">
        <v>1679519.32</v>
      </c>
      <c r="F31" s="9">
        <v>1676735.32</v>
      </c>
      <c r="G31" s="11">
        <f t="shared" si="6"/>
        <v>20954297.079999998</v>
      </c>
    </row>
    <row r="32" spans="1:7" x14ac:dyDescent="0.3">
      <c r="A32" s="8" t="s">
        <v>35</v>
      </c>
      <c r="B32" s="9">
        <v>8632800</v>
      </c>
      <c r="C32" s="9">
        <v>0</v>
      </c>
      <c r="D32" s="10">
        <v>8632800</v>
      </c>
      <c r="E32" s="9">
        <v>1048784.6100000001</v>
      </c>
      <c r="F32" s="9">
        <v>1048784.6100000001</v>
      </c>
      <c r="G32" s="11">
        <f t="shared" si="6"/>
        <v>7584015.3899999997</v>
      </c>
    </row>
    <row r="33" spans="1:7" ht="14.4" customHeight="1" x14ac:dyDescent="0.3">
      <c r="A33" s="8" t="s">
        <v>36</v>
      </c>
      <c r="B33" s="9">
        <v>35393485</v>
      </c>
      <c r="C33" s="9">
        <v>-56300</v>
      </c>
      <c r="D33" s="10">
        <v>35337185</v>
      </c>
      <c r="E33" s="9">
        <v>3747428.12</v>
      </c>
      <c r="F33" s="9">
        <v>3745804.12</v>
      </c>
      <c r="G33" s="11">
        <f t="shared" si="6"/>
        <v>31589756.879999999</v>
      </c>
    </row>
    <row r="34" spans="1:7" ht="14.4" customHeight="1" x14ac:dyDescent="0.3">
      <c r="A34" s="8" t="s">
        <v>37</v>
      </c>
      <c r="B34" s="9">
        <v>10551400</v>
      </c>
      <c r="C34" s="9">
        <v>1040000</v>
      </c>
      <c r="D34" s="10">
        <v>11591400</v>
      </c>
      <c r="E34" s="9">
        <v>281982.92</v>
      </c>
      <c r="F34" s="9">
        <v>281982.92</v>
      </c>
      <c r="G34" s="11">
        <f t="shared" si="6"/>
        <v>11309417.08</v>
      </c>
    </row>
    <row r="35" spans="1:7" ht="14.4" customHeight="1" x14ac:dyDescent="0.3">
      <c r="A35" s="8" t="s">
        <v>38</v>
      </c>
      <c r="B35" s="9">
        <v>1788181</v>
      </c>
      <c r="C35" s="9">
        <v>171500</v>
      </c>
      <c r="D35" s="10">
        <v>1959681</v>
      </c>
      <c r="E35" s="9">
        <v>137603.42000000001</v>
      </c>
      <c r="F35" s="9">
        <v>128650.29</v>
      </c>
      <c r="G35" s="11">
        <f t="shared" si="6"/>
        <v>1822077.58</v>
      </c>
    </row>
    <row r="36" spans="1:7" ht="14.4" customHeight="1" x14ac:dyDescent="0.3">
      <c r="A36" s="8" t="s">
        <v>39</v>
      </c>
      <c r="B36" s="9">
        <v>10966471</v>
      </c>
      <c r="C36" s="9">
        <v>1200000</v>
      </c>
      <c r="D36" s="10">
        <v>12166471</v>
      </c>
      <c r="E36" s="9">
        <v>497572.23</v>
      </c>
      <c r="F36" s="9">
        <v>497572.23</v>
      </c>
      <c r="G36" s="11">
        <f t="shared" si="6"/>
        <v>11668898.77</v>
      </c>
    </row>
    <row r="37" spans="1:7" ht="14.4" customHeight="1" x14ac:dyDescent="0.3">
      <c r="A37" s="8" t="s">
        <v>40</v>
      </c>
      <c r="B37" s="9">
        <v>11336968</v>
      </c>
      <c r="C37" s="9">
        <v>247000</v>
      </c>
      <c r="D37" s="10">
        <v>11583968</v>
      </c>
      <c r="E37" s="9">
        <v>1923908.94</v>
      </c>
      <c r="F37" s="9">
        <v>1283759.3</v>
      </c>
      <c r="G37" s="11">
        <f t="shared" si="6"/>
        <v>9660059.0600000005</v>
      </c>
    </row>
    <row r="38" spans="1:7" x14ac:dyDescent="0.3">
      <c r="A38" s="7" t="s">
        <v>41</v>
      </c>
      <c r="B38" s="6">
        <f t="shared" ref="B38:G38" si="7">SUM(B39:B47)</f>
        <v>78253086.930000007</v>
      </c>
      <c r="C38" s="6">
        <f t="shared" si="7"/>
        <v>21127637.260000002</v>
      </c>
      <c r="D38" s="6">
        <f t="shared" si="7"/>
        <v>99380724.189999998</v>
      </c>
      <c r="E38" s="6">
        <f t="shared" si="7"/>
        <v>13815565.949999999</v>
      </c>
      <c r="F38" s="6">
        <f t="shared" si="7"/>
        <v>13795565.949999999</v>
      </c>
      <c r="G38" s="6">
        <f t="shared" si="7"/>
        <v>85565158.24000001</v>
      </c>
    </row>
    <row r="39" spans="1:7" x14ac:dyDescent="0.3">
      <c r="A39" s="8" t="s">
        <v>42</v>
      </c>
      <c r="B39" s="9">
        <v>47755505.93</v>
      </c>
      <c r="C39" s="9">
        <v>0</v>
      </c>
      <c r="D39" s="10">
        <v>47755505.93</v>
      </c>
      <c r="E39" s="9">
        <v>11938876.859999999</v>
      </c>
      <c r="F39" s="9">
        <v>11938876.859999999</v>
      </c>
      <c r="G39" s="11">
        <f>D39-E39</f>
        <v>35816629.07</v>
      </c>
    </row>
    <row r="40" spans="1:7" x14ac:dyDescent="0.3">
      <c r="A40" s="8" t="s">
        <v>43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1">
        <f t="shared" ref="G40:G47" si="8">D40-E40</f>
        <v>0</v>
      </c>
    </row>
    <row r="41" spans="1:7" x14ac:dyDescent="0.3">
      <c r="A41" s="8" t="s">
        <v>44</v>
      </c>
      <c r="B41" s="9">
        <v>565000</v>
      </c>
      <c r="C41" s="9">
        <v>0</v>
      </c>
      <c r="D41" s="10">
        <v>565000</v>
      </c>
      <c r="E41" s="9">
        <v>141250.03</v>
      </c>
      <c r="F41" s="9">
        <v>141250.03</v>
      </c>
      <c r="G41" s="11">
        <f t="shared" si="8"/>
        <v>423749.97</v>
      </c>
    </row>
    <row r="42" spans="1:7" x14ac:dyDescent="0.3">
      <c r="A42" s="8" t="s">
        <v>45</v>
      </c>
      <c r="B42" s="9">
        <v>29932581</v>
      </c>
      <c r="C42" s="9">
        <v>21127637.260000002</v>
      </c>
      <c r="D42" s="10">
        <v>51060218.260000005</v>
      </c>
      <c r="E42" s="9">
        <v>1735439.06</v>
      </c>
      <c r="F42" s="9">
        <v>1715439.06</v>
      </c>
      <c r="G42" s="11">
        <f t="shared" si="8"/>
        <v>49324779.200000003</v>
      </c>
    </row>
    <row r="43" spans="1:7" x14ac:dyDescent="0.3">
      <c r="A43" s="8" t="s">
        <v>46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1">
        <f t="shared" si="8"/>
        <v>0</v>
      </c>
    </row>
    <row r="44" spans="1:7" x14ac:dyDescent="0.3">
      <c r="A44" s="8" t="s">
        <v>47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1">
        <f t="shared" si="8"/>
        <v>0</v>
      </c>
    </row>
    <row r="45" spans="1:7" x14ac:dyDescent="0.3">
      <c r="A45" s="8" t="s">
        <v>48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1">
        <f t="shared" si="8"/>
        <v>0</v>
      </c>
    </row>
    <row r="46" spans="1:7" x14ac:dyDescent="0.3">
      <c r="A46" s="8" t="s">
        <v>49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1">
        <f t="shared" si="8"/>
        <v>0</v>
      </c>
    </row>
    <row r="47" spans="1:7" x14ac:dyDescent="0.3">
      <c r="A47" s="8" t="s">
        <v>50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1">
        <f t="shared" si="8"/>
        <v>0</v>
      </c>
    </row>
    <row r="48" spans="1:7" x14ac:dyDescent="0.3">
      <c r="A48" s="7" t="s">
        <v>51</v>
      </c>
      <c r="B48" s="6">
        <f t="shared" ref="B48:G48" si="9">SUM(B49:B57)</f>
        <v>470000</v>
      </c>
      <c r="C48" s="6">
        <f t="shared" si="9"/>
        <v>18862814.140000001</v>
      </c>
      <c r="D48" s="6">
        <f t="shared" si="9"/>
        <v>19332814.140000001</v>
      </c>
      <c r="E48" s="6">
        <f t="shared" si="9"/>
        <v>10662730</v>
      </c>
      <c r="F48" s="6">
        <f t="shared" si="9"/>
        <v>10662730</v>
      </c>
      <c r="G48" s="6">
        <f t="shared" si="9"/>
        <v>8670084.1400000006</v>
      </c>
    </row>
    <row r="49" spans="1:7" x14ac:dyDescent="0.3">
      <c r="A49" s="8" t="s">
        <v>52</v>
      </c>
      <c r="B49" s="9">
        <v>0</v>
      </c>
      <c r="C49" s="9">
        <v>387000</v>
      </c>
      <c r="D49" s="10">
        <v>387000</v>
      </c>
      <c r="E49" s="9">
        <v>0</v>
      </c>
      <c r="F49" s="9">
        <v>0</v>
      </c>
      <c r="G49" s="11">
        <f>D49-E49</f>
        <v>387000</v>
      </c>
    </row>
    <row r="50" spans="1:7" x14ac:dyDescent="0.3">
      <c r="A50" s="8" t="s">
        <v>53</v>
      </c>
      <c r="B50" s="9">
        <v>0</v>
      </c>
      <c r="C50" s="9">
        <v>200000</v>
      </c>
      <c r="D50" s="10">
        <v>200000</v>
      </c>
      <c r="E50" s="9">
        <v>0</v>
      </c>
      <c r="F50" s="9">
        <v>0</v>
      </c>
      <c r="G50" s="11">
        <f t="shared" ref="G50:G57" si="10">D50-E50</f>
        <v>200000</v>
      </c>
    </row>
    <row r="51" spans="1:7" x14ac:dyDescent="0.3">
      <c r="A51" s="8" t="s">
        <v>54</v>
      </c>
      <c r="B51" s="9">
        <v>0</v>
      </c>
      <c r="C51" s="9">
        <v>300000</v>
      </c>
      <c r="D51" s="10">
        <v>300000</v>
      </c>
      <c r="E51" s="9">
        <v>0</v>
      </c>
      <c r="F51" s="9">
        <v>0</v>
      </c>
      <c r="G51" s="11">
        <f t="shared" si="10"/>
        <v>300000</v>
      </c>
    </row>
    <row r="52" spans="1:7" x14ac:dyDescent="0.3">
      <c r="A52" s="8" t="s">
        <v>55</v>
      </c>
      <c r="B52" s="9">
        <v>0</v>
      </c>
      <c r="C52" s="9">
        <v>17866030</v>
      </c>
      <c r="D52" s="10">
        <v>17866030</v>
      </c>
      <c r="E52" s="9">
        <v>10662730</v>
      </c>
      <c r="F52" s="9">
        <v>10662730</v>
      </c>
      <c r="G52" s="11">
        <f t="shared" si="10"/>
        <v>7203300</v>
      </c>
    </row>
    <row r="53" spans="1:7" x14ac:dyDescent="0.3">
      <c r="A53" s="8" t="s">
        <v>56</v>
      </c>
      <c r="B53" s="9">
        <v>0</v>
      </c>
      <c r="C53" s="9">
        <v>109784.14</v>
      </c>
      <c r="D53" s="10">
        <v>109784.14</v>
      </c>
      <c r="E53" s="9">
        <v>0</v>
      </c>
      <c r="F53" s="9">
        <v>0</v>
      </c>
      <c r="G53" s="11">
        <f t="shared" si="10"/>
        <v>109784.14</v>
      </c>
    </row>
    <row r="54" spans="1:7" x14ac:dyDescent="0.3">
      <c r="A54" s="8" t="s">
        <v>57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1">
        <f t="shared" si="10"/>
        <v>0</v>
      </c>
    </row>
    <row r="55" spans="1:7" x14ac:dyDescent="0.3">
      <c r="A55" s="8" t="s">
        <v>58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1">
        <f t="shared" si="10"/>
        <v>0</v>
      </c>
    </row>
    <row r="56" spans="1:7" x14ac:dyDescent="0.3">
      <c r="A56" s="8" t="s">
        <v>59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1">
        <f t="shared" si="10"/>
        <v>0</v>
      </c>
    </row>
    <row r="57" spans="1:7" x14ac:dyDescent="0.3">
      <c r="A57" s="8" t="s">
        <v>60</v>
      </c>
      <c r="B57" s="9">
        <v>470000</v>
      </c>
      <c r="C57" s="9">
        <v>0</v>
      </c>
      <c r="D57" s="10">
        <v>470000</v>
      </c>
      <c r="E57" s="9">
        <v>0</v>
      </c>
      <c r="F57" s="9">
        <v>0</v>
      </c>
      <c r="G57" s="11">
        <f t="shared" si="10"/>
        <v>470000</v>
      </c>
    </row>
    <row r="58" spans="1:7" x14ac:dyDescent="0.3">
      <c r="A58" s="7" t="s">
        <v>61</v>
      </c>
      <c r="B58" s="6">
        <f t="shared" ref="B58:G58" si="11">SUM(B59:B61)</f>
        <v>15800000</v>
      </c>
      <c r="C58" s="6">
        <f t="shared" si="11"/>
        <v>133408852.25999999</v>
      </c>
      <c r="D58" s="6">
        <f t="shared" si="11"/>
        <v>149208852.25999999</v>
      </c>
      <c r="E58" s="6">
        <f t="shared" si="11"/>
        <v>25847996.949999999</v>
      </c>
      <c r="F58" s="6">
        <f t="shared" si="11"/>
        <v>25710869.32</v>
      </c>
      <c r="G58" s="6">
        <f t="shared" si="11"/>
        <v>123360855.31</v>
      </c>
    </row>
    <row r="59" spans="1:7" x14ac:dyDescent="0.3">
      <c r="A59" s="8" t="s">
        <v>62</v>
      </c>
      <c r="B59" s="9">
        <v>15200000</v>
      </c>
      <c r="C59" s="9">
        <v>89091199.719999999</v>
      </c>
      <c r="D59" s="10">
        <v>104291199.72</v>
      </c>
      <c r="E59" s="9">
        <v>9535924.7799999993</v>
      </c>
      <c r="F59" s="9">
        <v>9398797.1500000004</v>
      </c>
      <c r="G59" s="11">
        <f>D59-E59</f>
        <v>94755274.939999998</v>
      </c>
    </row>
    <row r="60" spans="1:7" x14ac:dyDescent="0.3">
      <c r="A60" s="8" t="s">
        <v>63</v>
      </c>
      <c r="B60" s="9">
        <v>600000</v>
      </c>
      <c r="C60" s="9">
        <v>44317652.539999999</v>
      </c>
      <c r="D60" s="10">
        <v>44917652.539999999</v>
      </c>
      <c r="E60" s="9">
        <v>16312072.17</v>
      </c>
      <c r="F60" s="9">
        <v>16312072.17</v>
      </c>
      <c r="G60" s="11">
        <f>D60-E60</f>
        <v>28605580.369999997</v>
      </c>
    </row>
    <row r="61" spans="1:7" x14ac:dyDescent="0.3">
      <c r="A61" s="8" t="s">
        <v>64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1">
        <f>D61-E61</f>
        <v>0</v>
      </c>
    </row>
    <row r="62" spans="1:7" x14ac:dyDescent="0.3">
      <c r="A62" s="7" t="s">
        <v>65</v>
      </c>
      <c r="B62" s="6">
        <f t="shared" ref="B62:G62" si="12">SUM(B63:B67,B69:B70)</f>
        <v>1700000</v>
      </c>
      <c r="C62" s="6">
        <f t="shared" si="12"/>
        <v>-500000</v>
      </c>
      <c r="D62" s="6">
        <f t="shared" si="12"/>
        <v>1200000</v>
      </c>
      <c r="E62" s="6">
        <f t="shared" si="12"/>
        <v>0</v>
      </c>
      <c r="F62" s="6">
        <f t="shared" si="12"/>
        <v>0</v>
      </c>
      <c r="G62" s="6">
        <f t="shared" si="12"/>
        <v>1200000</v>
      </c>
    </row>
    <row r="63" spans="1:7" x14ac:dyDescent="0.3">
      <c r="A63" s="8" t="s">
        <v>66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1">
        <f>D63-E63</f>
        <v>0</v>
      </c>
    </row>
    <row r="64" spans="1:7" x14ac:dyDescent="0.3">
      <c r="A64" s="8" t="s">
        <v>67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1">
        <f t="shared" ref="G64:G70" si="13">D64-E64</f>
        <v>0</v>
      </c>
    </row>
    <row r="65" spans="1:7" x14ac:dyDescent="0.3">
      <c r="A65" s="8" t="s">
        <v>68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1">
        <f t="shared" si="13"/>
        <v>0</v>
      </c>
    </row>
    <row r="66" spans="1:7" x14ac:dyDescent="0.3">
      <c r="A66" s="8" t="s">
        <v>69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1">
        <f t="shared" si="13"/>
        <v>0</v>
      </c>
    </row>
    <row r="67" spans="1:7" x14ac:dyDescent="0.3">
      <c r="A67" s="8" t="s">
        <v>70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1">
        <f t="shared" si="13"/>
        <v>0</v>
      </c>
    </row>
    <row r="68" spans="1:7" x14ac:dyDescent="0.3">
      <c r="A68" s="8" t="s">
        <v>71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1">
        <f t="shared" si="13"/>
        <v>0</v>
      </c>
    </row>
    <row r="69" spans="1:7" x14ac:dyDescent="0.3">
      <c r="A69" s="8" t="s">
        <v>72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1">
        <f t="shared" si="13"/>
        <v>0</v>
      </c>
    </row>
    <row r="70" spans="1:7" x14ac:dyDescent="0.3">
      <c r="A70" s="8" t="s">
        <v>73</v>
      </c>
      <c r="B70" s="9">
        <v>1700000</v>
      </c>
      <c r="C70" s="9">
        <v>-500000</v>
      </c>
      <c r="D70" s="10">
        <v>1200000</v>
      </c>
      <c r="E70" s="9">
        <v>0</v>
      </c>
      <c r="F70" s="9">
        <v>0</v>
      </c>
      <c r="G70" s="11">
        <f t="shared" si="13"/>
        <v>1200000</v>
      </c>
    </row>
    <row r="71" spans="1:7" x14ac:dyDescent="0.3">
      <c r="A71" s="7" t="s">
        <v>74</v>
      </c>
      <c r="B71" s="6">
        <f t="shared" ref="B71:G71" si="14">SUM(B72:B74)</f>
        <v>7350000</v>
      </c>
      <c r="C71" s="6">
        <f t="shared" si="14"/>
        <v>-1600000</v>
      </c>
      <c r="D71" s="6">
        <f t="shared" si="14"/>
        <v>5750000</v>
      </c>
      <c r="E71" s="6">
        <f t="shared" si="14"/>
        <v>1500000</v>
      </c>
      <c r="F71" s="6">
        <f t="shared" si="14"/>
        <v>1500000</v>
      </c>
      <c r="G71" s="6">
        <f t="shared" si="14"/>
        <v>4250000</v>
      </c>
    </row>
    <row r="72" spans="1:7" x14ac:dyDescent="0.3">
      <c r="A72" s="8" t="s">
        <v>75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1">
        <f>D72-E72</f>
        <v>0</v>
      </c>
    </row>
    <row r="73" spans="1:7" x14ac:dyDescent="0.3">
      <c r="A73" s="8" t="s">
        <v>76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1">
        <f>D73-E73</f>
        <v>0</v>
      </c>
    </row>
    <row r="74" spans="1:7" x14ac:dyDescent="0.3">
      <c r="A74" s="8" t="s">
        <v>77</v>
      </c>
      <c r="B74" s="9">
        <v>7350000</v>
      </c>
      <c r="C74" s="9">
        <v>-1600000</v>
      </c>
      <c r="D74" s="10">
        <v>5750000</v>
      </c>
      <c r="E74" s="9">
        <v>1500000</v>
      </c>
      <c r="F74" s="9">
        <v>1500000</v>
      </c>
      <c r="G74" s="11">
        <f>D74-E74</f>
        <v>4250000</v>
      </c>
    </row>
    <row r="75" spans="1:7" x14ac:dyDescent="0.3">
      <c r="A75" s="7" t="s">
        <v>78</v>
      </c>
      <c r="B75" s="6">
        <f t="shared" ref="B75:G75" si="15">SUM(B76:B82)</f>
        <v>0</v>
      </c>
      <c r="C75" s="6">
        <f t="shared" si="15"/>
        <v>0</v>
      </c>
      <c r="D75" s="6">
        <f t="shared" si="15"/>
        <v>0</v>
      </c>
      <c r="E75" s="6">
        <f t="shared" si="15"/>
        <v>0</v>
      </c>
      <c r="F75" s="6">
        <f t="shared" si="15"/>
        <v>0</v>
      </c>
      <c r="G75" s="6">
        <f t="shared" si="15"/>
        <v>0</v>
      </c>
    </row>
    <row r="76" spans="1:7" x14ac:dyDescent="0.3">
      <c r="A76" s="8" t="s">
        <v>79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 x14ac:dyDescent="0.3">
      <c r="A77" s="8" t="s">
        <v>80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ref="G77:G82" si="16">D77-E77</f>
        <v>0</v>
      </c>
    </row>
    <row r="78" spans="1:7" x14ac:dyDescent="0.3">
      <c r="A78" s="8" t="s">
        <v>81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 t="shared" si="16"/>
        <v>0</v>
      </c>
    </row>
    <row r="79" spans="1:7" x14ac:dyDescent="0.3">
      <c r="A79" s="8" t="s">
        <v>82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 t="shared" si="16"/>
        <v>0</v>
      </c>
    </row>
    <row r="80" spans="1:7" x14ac:dyDescent="0.3">
      <c r="A80" s="8" t="s">
        <v>83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 t="shared" si="16"/>
        <v>0</v>
      </c>
    </row>
    <row r="81" spans="1:7" x14ac:dyDescent="0.3">
      <c r="A81" s="8" t="s">
        <v>84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 t="shared" si="16"/>
        <v>0</v>
      </c>
    </row>
    <row r="82" spans="1:7" x14ac:dyDescent="0.3">
      <c r="A82" s="8" t="s">
        <v>85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f t="shared" si="16"/>
        <v>0</v>
      </c>
    </row>
    <row r="83" spans="1:7" x14ac:dyDescent="0.3">
      <c r="A83" s="12"/>
      <c r="B83" s="11"/>
      <c r="C83" s="11"/>
      <c r="D83" s="11"/>
      <c r="E83" s="11"/>
      <c r="F83" s="11"/>
      <c r="G83" s="11"/>
    </row>
    <row r="84" spans="1:7" x14ac:dyDescent="0.3">
      <c r="A84" s="13" t="s">
        <v>86</v>
      </c>
      <c r="B84" s="6">
        <f t="shared" ref="B84:G84" si="17">SUM(B85,B93,B103,B113,B123,B133,B137,B146,B150)</f>
        <v>239690599.03999996</v>
      </c>
      <c r="C84" s="6">
        <f t="shared" si="17"/>
        <v>251905856.78</v>
      </c>
      <c r="D84" s="6">
        <f t="shared" si="17"/>
        <v>491596455.81999999</v>
      </c>
      <c r="E84" s="6">
        <f t="shared" si="17"/>
        <v>83638343.160000011</v>
      </c>
      <c r="F84" s="6">
        <f t="shared" si="17"/>
        <v>82076404.650000006</v>
      </c>
      <c r="G84" s="6">
        <f t="shared" si="17"/>
        <v>407958112.66000003</v>
      </c>
    </row>
    <row r="85" spans="1:7" x14ac:dyDescent="0.3">
      <c r="A85" s="7" t="s">
        <v>13</v>
      </c>
      <c r="B85" s="6">
        <f t="shared" ref="B85:G85" si="18">SUM(B86:B92)</f>
        <v>148786219</v>
      </c>
      <c r="C85" s="6">
        <f t="shared" si="18"/>
        <v>0</v>
      </c>
      <c r="D85" s="6">
        <f t="shared" si="18"/>
        <v>148786219</v>
      </c>
      <c r="E85" s="6">
        <f t="shared" si="18"/>
        <v>31582459.530000001</v>
      </c>
      <c r="F85" s="6">
        <f t="shared" si="18"/>
        <v>30020521.02</v>
      </c>
      <c r="G85" s="6">
        <f t="shared" si="18"/>
        <v>117203759.47</v>
      </c>
    </row>
    <row r="86" spans="1:7" x14ac:dyDescent="0.3">
      <c r="A86" s="8" t="s">
        <v>14</v>
      </c>
      <c r="B86" s="9">
        <v>46042814</v>
      </c>
      <c r="C86" s="9">
        <v>0</v>
      </c>
      <c r="D86" s="10">
        <v>46042814</v>
      </c>
      <c r="E86" s="9">
        <v>10216412.92</v>
      </c>
      <c r="F86" s="9">
        <v>10216412.92</v>
      </c>
      <c r="G86" s="11">
        <f>D86-E86</f>
        <v>35826401.079999998</v>
      </c>
    </row>
    <row r="87" spans="1:7" x14ac:dyDescent="0.3">
      <c r="A87" s="8" t="s">
        <v>15</v>
      </c>
      <c r="B87" s="9">
        <v>2884536</v>
      </c>
      <c r="C87" s="9">
        <v>0</v>
      </c>
      <c r="D87" s="10">
        <v>2884536</v>
      </c>
      <c r="E87" s="9">
        <v>1140409.82</v>
      </c>
      <c r="F87" s="9">
        <v>1067890.17</v>
      </c>
      <c r="G87" s="11">
        <f t="shared" ref="G87:G92" si="19">D87-E87</f>
        <v>1744126.18</v>
      </c>
    </row>
    <row r="88" spans="1:7" x14ac:dyDescent="0.3">
      <c r="A88" s="8" t="s">
        <v>16</v>
      </c>
      <c r="B88" s="9">
        <v>16823637</v>
      </c>
      <c r="C88" s="9">
        <v>0</v>
      </c>
      <c r="D88" s="10">
        <v>16823637</v>
      </c>
      <c r="E88" s="9">
        <v>781694.81</v>
      </c>
      <c r="F88" s="9">
        <v>781694.81</v>
      </c>
      <c r="G88" s="11">
        <f t="shared" si="19"/>
        <v>16041942.189999999</v>
      </c>
    </row>
    <row r="89" spans="1:7" x14ac:dyDescent="0.3">
      <c r="A89" s="8" t="s">
        <v>17</v>
      </c>
      <c r="B89" s="9">
        <v>26979985</v>
      </c>
      <c r="C89" s="9">
        <v>0</v>
      </c>
      <c r="D89" s="10">
        <v>26979985</v>
      </c>
      <c r="E89" s="9">
        <v>6415099.1200000001</v>
      </c>
      <c r="F89" s="9">
        <v>4925680.26</v>
      </c>
      <c r="G89" s="11">
        <f t="shared" si="19"/>
        <v>20564885.879999999</v>
      </c>
    </row>
    <row r="90" spans="1:7" x14ac:dyDescent="0.3">
      <c r="A90" s="8" t="s">
        <v>18</v>
      </c>
      <c r="B90" s="9">
        <v>56055247</v>
      </c>
      <c r="C90" s="9">
        <v>0</v>
      </c>
      <c r="D90" s="10">
        <v>56055247</v>
      </c>
      <c r="E90" s="9">
        <v>13028842.859999999</v>
      </c>
      <c r="F90" s="9">
        <v>13028842.859999999</v>
      </c>
      <c r="G90" s="11">
        <f t="shared" si="19"/>
        <v>43026404.140000001</v>
      </c>
    </row>
    <row r="91" spans="1:7" x14ac:dyDescent="0.3">
      <c r="A91" s="8" t="s">
        <v>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1">
        <f t="shared" si="19"/>
        <v>0</v>
      </c>
    </row>
    <row r="92" spans="1:7" x14ac:dyDescent="0.3">
      <c r="A92" s="8" t="s">
        <v>20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1">
        <f t="shared" si="19"/>
        <v>0</v>
      </c>
    </row>
    <row r="93" spans="1:7" x14ac:dyDescent="0.3">
      <c r="A93" s="7" t="s">
        <v>21</v>
      </c>
      <c r="B93" s="6">
        <f t="shared" ref="B93:G93" si="20">SUM(B94:B102)</f>
        <v>15775299.199999999</v>
      </c>
      <c r="C93" s="6">
        <f t="shared" si="20"/>
        <v>142000</v>
      </c>
      <c r="D93" s="6">
        <f t="shared" si="20"/>
        <v>15917299.199999999</v>
      </c>
      <c r="E93" s="6">
        <f t="shared" si="20"/>
        <v>2122323.3600000003</v>
      </c>
      <c r="F93" s="6">
        <f t="shared" si="20"/>
        <v>2122323.3600000003</v>
      </c>
      <c r="G93" s="6">
        <f t="shared" si="20"/>
        <v>13794975.84</v>
      </c>
    </row>
    <row r="94" spans="1:7" x14ac:dyDescent="0.3">
      <c r="A94" s="8" t="s">
        <v>22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1">
        <f>D94-E94</f>
        <v>0</v>
      </c>
    </row>
    <row r="95" spans="1:7" x14ac:dyDescent="0.3">
      <c r="A95" s="8" t="s">
        <v>23</v>
      </c>
      <c r="B95" s="9">
        <v>4000000</v>
      </c>
      <c r="C95" s="9">
        <v>0</v>
      </c>
      <c r="D95" s="10">
        <v>4000000</v>
      </c>
      <c r="E95" s="9">
        <v>32665</v>
      </c>
      <c r="F95" s="9">
        <v>32665</v>
      </c>
      <c r="G95" s="11">
        <f t="shared" ref="G95:G102" si="21">D95-E95</f>
        <v>3967335</v>
      </c>
    </row>
    <row r="96" spans="1:7" x14ac:dyDescent="0.3">
      <c r="A96" s="8" t="s">
        <v>24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1">
        <f t="shared" si="21"/>
        <v>0</v>
      </c>
    </row>
    <row r="97" spans="1:7" x14ac:dyDescent="0.3">
      <c r="A97" s="8" t="s">
        <v>25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1">
        <f t="shared" si="21"/>
        <v>0</v>
      </c>
    </row>
    <row r="98" spans="1:7" x14ac:dyDescent="0.3">
      <c r="A98" s="14" t="s">
        <v>26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1">
        <f t="shared" si="21"/>
        <v>0</v>
      </c>
    </row>
    <row r="99" spans="1:7" x14ac:dyDescent="0.3">
      <c r="A99" s="8" t="s">
        <v>27</v>
      </c>
      <c r="B99" s="9">
        <v>11775299.199999999</v>
      </c>
      <c r="C99" s="9">
        <v>40000</v>
      </c>
      <c r="D99" s="10">
        <v>11815299.199999999</v>
      </c>
      <c r="E99" s="9">
        <v>2089658.36</v>
      </c>
      <c r="F99" s="9">
        <v>2089658.36</v>
      </c>
      <c r="G99" s="11">
        <f t="shared" si="21"/>
        <v>9725640.8399999999</v>
      </c>
    </row>
    <row r="100" spans="1:7" x14ac:dyDescent="0.3">
      <c r="A100" s="8" t="s">
        <v>28</v>
      </c>
      <c r="B100" s="9">
        <v>0</v>
      </c>
      <c r="C100" s="9">
        <v>70000</v>
      </c>
      <c r="D100" s="10">
        <v>70000</v>
      </c>
      <c r="E100" s="9">
        <v>0</v>
      </c>
      <c r="F100" s="9">
        <v>0</v>
      </c>
      <c r="G100" s="11">
        <f t="shared" si="21"/>
        <v>70000</v>
      </c>
    </row>
    <row r="101" spans="1:7" x14ac:dyDescent="0.3">
      <c r="A101" s="8" t="s">
        <v>29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1">
        <f t="shared" si="21"/>
        <v>0</v>
      </c>
    </row>
    <row r="102" spans="1:7" x14ac:dyDescent="0.3">
      <c r="A102" s="8" t="s">
        <v>30</v>
      </c>
      <c r="B102" s="9">
        <v>0</v>
      </c>
      <c r="C102" s="9">
        <v>32000</v>
      </c>
      <c r="D102" s="10">
        <v>32000</v>
      </c>
      <c r="E102" s="9">
        <v>0</v>
      </c>
      <c r="F102" s="9">
        <v>0</v>
      </c>
      <c r="G102" s="11">
        <f t="shared" si="21"/>
        <v>32000</v>
      </c>
    </row>
    <row r="103" spans="1:7" x14ac:dyDescent="0.3">
      <c r="A103" s="7" t="s">
        <v>31</v>
      </c>
      <c r="B103" s="6">
        <f t="shared" ref="B103:G103" si="22">SUM(B104:B112)</f>
        <v>9408189</v>
      </c>
      <c r="C103" s="6">
        <f t="shared" si="22"/>
        <v>187045678.31999999</v>
      </c>
      <c r="D103" s="6">
        <f t="shared" si="22"/>
        <v>196453867.31999999</v>
      </c>
      <c r="E103" s="6">
        <f t="shared" si="22"/>
        <v>37293657.07</v>
      </c>
      <c r="F103" s="6">
        <f t="shared" si="22"/>
        <v>37293657.07</v>
      </c>
      <c r="G103" s="6">
        <f t="shared" si="22"/>
        <v>159160210.25</v>
      </c>
    </row>
    <row r="104" spans="1:7" x14ac:dyDescent="0.3">
      <c r="A104" s="8" t="s">
        <v>32</v>
      </c>
      <c r="B104" s="9">
        <v>9194261</v>
      </c>
      <c r="C104" s="9">
        <v>0</v>
      </c>
      <c r="D104" s="10">
        <v>9194261</v>
      </c>
      <c r="E104" s="9">
        <v>0</v>
      </c>
      <c r="F104" s="9">
        <v>0</v>
      </c>
      <c r="G104" s="11">
        <f>D104-E104</f>
        <v>9194261</v>
      </c>
    </row>
    <row r="105" spans="1:7" x14ac:dyDescent="0.3">
      <c r="A105" s="8" t="s">
        <v>33</v>
      </c>
      <c r="B105" s="9">
        <v>0</v>
      </c>
      <c r="C105" s="9">
        <v>1456000</v>
      </c>
      <c r="D105" s="10">
        <v>1456000</v>
      </c>
      <c r="E105" s="9">
        <v>0</v>
      </c>
      <c r="F105" s="9">
        <v>0</v>
      </c>
      <c r="G105" s="11">
        <f t="shared" ref="G105:G112" si="23">D105-E105</f>
        <v>1456000</v>
      </c>
    </row>
    <row r="106" spans="1:7" x14ac:dyDescent="0.3">
      <c r="A106" s="8" t="s">
        <v>34</v>
      </c>
      <c r="B106" s="9">
        <v>213928</v>
      </c>
      <c r="C106" s="9">
        <v>185589678.31999999</v>
      </c>
      <c r="D106" s="10">
        <v>185803606.31999999</v>
      </c>
      <c r="E106" s="9">
        <v>37293657.07</v>
      </c>
      <c r="F106" s="9">
        <v>37293657.07</v>
      </c>
      <c r="G106" s="11">
        <f t="shared" si="23"/>
        <v>148509949.25</v>
      </c>
    </row>
    <row r="107" spans="1:7" x14ac:dyDescent="0.3">
      <c r="A107" s="8" t="s">
        <v>35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1">
        <f t="shared" si="23"/>
        <v>0</v>
      </c>
    </row>
    <row r="108" spans="1:7" x14ac:dyDescent="0.3">
      <c r="A108" s="8" t="s">
        <v>36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1">
        <f t="shared" si="23"/>
        <v>0</v>
      </c>
    </row>
    <row r="109" spans="1:7" x14ac:dyDescent="0.3">
      <c r="A109" s="8" t="s">
        <v>37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1">
        <f t="shared" si="23"/>
        <v>0</v>
      </c>
    </row>
    <row r="110" spans="1:7" x14ac:dyDescent="0.3">
      <c r="A110" s="8" t="s">
        <v>38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1">
        <f t="shared" si="23"/>
        <v>0</v>
      </c>
    </row>
    <row r="111" spans="1:7" x14ac:dyDescent="0.3">
      <c r="A111" s="8" t="s">
        <v>39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1">
        <f t="shared" si="23"/>
        <v>0</v>
      </c>
    </row>
    <row r="112" spans="1:7" x14ac:dyDescent="0.3">
      <c r="A112" s="8" t="s">
        <v>40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1">
        <f t="shared" si="23"/>
        <v>0</v>
      </c>
    </row>
    <row r="113" spans="1:7" x14ac:dyDescent="0.3">
      <c r="A113" s="7" t="s">
        <v>41</v>
      </c>
      <c r="B113" s="6">
        <f t="shared" ref="B113:G113" si="24">SUM(B114:B122)</f>
        <v>3166853.04</v>
      </c>
      <c r="C113" s="6">
        <f t="shared" si="24"/>
        <v>462000</v>
      </c>
      <c r="D113" s="6">
        <f t="shared" si="24"/>
        <v>3628853.04</v>
      </c>
      <c r="E113" s="6">
        <f t="shared" si="24"/>
        <v>527808.84</v>
      </c>
      <c r="F113" s="6">
        <f t="shared" si="24"/>
        <v>527808.84</v>
      </c>
      <c r="G113" s="6">
        <f t="shared" si="24"/>
        <v>3101044.2</v>
      </c>
    </row>
    <row r="114" spans="1:7" x14ac:dyDescent="0.3">
      <c r="A114" s="8" t="s">
        <v>42</v>
      </c>
      <c r="B114" s="9">
        <v>3166853.04</v>
      </c>
      <c r="C114" s="9">
        <v>0</v>
      </c>
      <c r="D114" s="10">
        <v>3166853.04</v>
      </c>
      <c r="E114" s="9">
        <v>527808.84</v>
      </c>
      <c r="F114" s="9">
        <v>527808.84</v>
      </c>
      <c r="G114" s="11">
        <f>D114-E114</f>
        <v>2639044.2000000002</v>
      </c>
    </row>
    <row r="115" spans="1:7" x14ac:dyDescent="0.3">
      <c r="A115" s="8" t="s">
        <v>43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1">
        <f t="shared" ref="G115:G122" si="25">D115-E115</f>
        <v>0</v>
      </c>
    </row>
    <row r="116" spans="1:7" x14ac:dyDescent="0.3">
      <c r="A116" s="8" t="s">
        <v>44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1">
        <f t="shared" si="25"/>
        <v>0</v>
      </c>
    </row>
    <row r="117" spans="1:7" x14ac:dyDescent="0.3">
      <c r="A117" s="8" t="s">
        <v>45</v>
      </c>
      <c r="B117" s="9">
        <v>0</v>
      </c>
      <c r="C117" s="9">
        <v>462000</v>
      </c>
      <c r="D117" s="10">
        <v>462000</v>
      </c>
      <c r="E117" s="9">
        <v>0</v>
      </c>
      <c r="F117" s="9">
        <v>0</v>
      </c>
      <c r="G117" s="11">
        <f t="shared" si="25"/>
        <v>462000</v>
      </c>
    </row>
    <row r="118" spans="1:7" x14ac:dyDescent="0.3">
      <c r="A118" s="8" t="s">
        <v>46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1">
        <f t="shared" si="25"/>
        <v>0</v>
      </c>
    </row>
    <row r="119" spans="1:7" x14ac:dyDescent="0.3">
      <c r="A119" s="8" t="s">
        <v>47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1">
        <f t="shared" si="25"/>
        <v>0</v>
      </c>
    </row>
    <row r="120" spans="1:7" x14ac:dyDescent="0.3">
      <c r="A120" s="8" t="s">
        <v>48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1">
        <f t="shared" si="25"/>
        <v>0</v>
      </c>
    </row>
    <row r="121" spans="1:7" x14ac:dyDescent="0.3">
      <c r="A121" s="8" t="s">
        <v>49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1">
        <f t="shared" si="25"/>
        <v>0</v>
      </c>
    </row>
    <row r="122" spans="1:7" x14ac:dyDescent="0.3">
      <c r="A122" s="8" t="s">
        <v>50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1">
        <f t="shared" si="25"/>
        <v>0</v>
      </c>
    </row>
    <row r="123" spans="1:7" x14ac:dyDescent="0.3">
      <c r="A123" s="7" t="s">
        <v>51</v>
      </c>
      <c r="B123" s="6">
        <f t="shared" ref="B123:G123" si="26">SUM(B124:B132)</f>
        <v>0</v>
      </c>
      <c r="C123" s="6">
        <f t="shared" si="26"/>
        <v>0</v>
      </c>
      <c r="D123" s="6">
        <f t="shared" si="26"/>
        <v>0</v>
      </c>
      <c r="E123" s="6">
        <f t="shared" si="26"/>
        <v>0</v>
      </c>
      <c r="F123" s="6">
        <f t="shared" si="26"/>
        <v>0</v>
      </c>
      <c r="G123" s="6">
        <f t="shared" si="26"/>
        <v>0</v>
      </c>
    </row>
    <row r="124" spans="1:7" x14ac:dyDescent="0.3">
      <c r="A124" s="8" t="s">
        <v>52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 x14ac:dyDescent="0.3">
      <c r="A125" s="8" t="s">
        <v>53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 t="shared" ref="G125:G131" si="27">D125-E125</f>
        <v>0</v>
      </c>
    </row>
    <row r="126" spans="1:7" x14ac:dyDescent="0.3">
      <c r="A126" s="8" t="s">
        <v>54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 t="shared" si="27"/>
        <v>0</v>
      </c>
    </row>
    <row r="127" spans="1:7" x14ac:dyDescent="0.3">
      <c r="A127" s="8" t="s">
        <v>55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 t="shared" si="27"/>
        <v>0</v>
      </c>
    </row>
    <row r="128" spans="1:7" x14ac:dyDescent="0.3">
      <c r="A128" s="8" t="s">
        <v>56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 t="shared" si="27"/>
        <v>0</v>
      </c>
    </row>
    <row r="129" spans="1:7" x14ac:dyDescent="0.3">
      <c r="A129" s="8" t="s">
        <v>57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 t="shared" si="27"/>
        <v>0</v>
      </c>
    </row>
    <row r="130" spans="1:7" x14ac:dyDescent="0.3">
      <c r="A130" s="8" t="s">
        <v>58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 t="shared" si="27"/>
        <v>0</v>
      </c>
    </row>
    <row r="131" spans="1:7" x14ac:dyDescent="0.3">
      <c r="A131" s="8" t="s">
        <v>59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 t="shared" si="27"/>
        <v>0</v>
      </c>
    </row>
    <row r="132" spans="1:7" x14ac:dyDescent="0.3">
      <c r="A132" s="8" t="s">
        <v>60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f>D132-E132</f>
        <v>0</v>
      </c>
    </row>
    <row r="133" spans="1:7" x14ac:dyDescent="0.3">
      <c r="A133" s="7" t="s">
        <v>61</v>
      </c>
      <c r="B133" s="6">
        <f t="shared" ref="B133:G133" si="28">SUM(B134:B136)</f>
        <v>55554038.799999997</v>
      </c>
      <c r="C133" s="6">
        <f t="shared" si="28"/>
        <v>57476178.460000001</v>
      </c>
      <c r="D133" s="6">
        <f t="shared" si="28"/>
        <v>113030217.25999999</v>
      </c>
      <c r="E133" s="6">
        <f t="shared" si="28"/>
        <v>5372341.7800000003</v>
      </c>
      <c r="F133" s="6">
        <f t="shared" si="28"/>
        <v>5372341.7800000003</v>
      </c>
      <c r="G133" s="6">
        <f t="shared" si="28"/>
        <v>107657875.47999999</v>
      </c>
    </row>
    <row r="134" spans="1:7" x14ac:dyDescent="0.3">
      <c r="A134" s="8" t="s">
        <v>62</v>
      </c>
      <c r="B134" s="9">
        <v>55554038.799999997</v>
      </c>
      <c r="C134" s="9">
        <v>39414963.530000001</v>
      </c>
      <c r="D134" s="10">
        <v>94969002.329999998</v>
      </c>
      <c r="E134" s="9">
        <v>5372341.7800000003</v>
      </c>
      <c r="F134" s="9">
        <v>5372341.7800000003</v>
      </c>
      <c r="G134" s="11">
        <f>D134-E134</f>
        <v>89596660.549999997</v>
      </c>
    </row>
    <row r="135" spans="1:7" x14ac:dyDescent="0.3">
      <c r="A135" s="8" t="s">
        <v>63</v>
      </c>
      <c r="B135" s="9">
        <v>0</v>
      </c>
      <c r="C135" s="9">
        <v>18061214.93</v>
      </c>
      <c r="D135" s="10">
        <v>18061214.93</v>
      </c>
      <c r="E135" s="9">
        <v>0</v>
      </c>
      <c r="F135" s="9">
        <v>0</v>
      </c>
      <c r="G135" s="11">
        <f>D135-E135</f>
        <v>18061214.93</v>
      </c>
    </row>
    <row r="136" spans="1:7" x14ac:dyDescent="0.3">
      <c r="A136" s="8" t="s">
        <v>64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1">
        <f>D136-E136</f>
        <v>0</v>
      </c>
    </row>
    <row r="137" spans="1:7" x14ac:dyDescent="0.3">
      <c r="A137" s="7" t="s">
        <v>65</v>
      </c>
      <c r="B137" s="6">
        <f t="shared" ref="B137:G137" si="29">SUM(B138:B142,B144:B145)</f>
        <v>0</v>
      </c>
      <c r="C137" s="6">
        <f t="shared" si="29"/>
        <v>0</v>
      </c>
      <c r="D137" s="6">
        <f t="shared" si="29"/>
        <v>0</v>
      </c>
      <c r="E137" s="6">
        <f t="shared" si="29"/>
        <v>0</v>
      </c>
      <c r="F137" s="6">
        <f t="shared" si="29"/>
        <v>0</v>
      </c>
      <c r="G137" s="6">
        <f t="shared" si="29"/>
        <v>0</v>
      </c>
    </row>
    <row r="138" spans="1:7" x14ac:dyDescent="0.3">
      <c r="A138" s="8" t="s">
        <v>66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 x14ac:dyDescent="0.3">
      <c r="A139" s="8" t="s">
        <v>67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 t="shared" ref="G139:G145" si="30">D139-E139</f>
        <v>0</v>
      </c>
    </row>
    <row r="140" spans="1:7" x14ac:dyDescent="0.3">
      <c r="A140" s="8" t="s">
        <v>68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 t="shared" si="30"/>
        <v>0</v>
      </c>
    </row>
    <row r="141" spans="1:7" x14ac:dyDescent="0.3">
      <c r="A141" s="8" t="s">
        <v>69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 t="shared" si="30"/>
        <v>0</v>
      </c>
    </row>
    <row r="142" spans="1:7" x14ac:dyDescent="0.3">
      <c r="A142" s="8" t="s">
        <v>70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 t="shared" si="30"/>
        <v>0</v>
      </c>
    </row>
    <row r="143" spans="1:7" x14ac:dyDescent="0.3">
      <c r="A143" s="8" t="s">
        <v>71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 t="shared" si="30"/>
        <v>0</v>
      </c>
    </row>
    <row r="144" spans="1:7" x14ac:dyDescent="0.3">
      <c r="A144" s="8" t="s">
        <v>72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 t="shared" si="30"/>
        <v>0</v>
      </c>
    </row>
    <row r="145" spans="1:7" x14ac:dyDescent="0.3">
      <c r="A145" s="8" t="s">
        <v>73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f t="shared" si="30"/>
        <v>0</v>
      </c>
    </row>
    <row r="146" spans="1:7" x14ac:dyDescent="0.3">
      <c r="A146" s="7" t="s">
        <v>74</v>
      </c>
      <c r="B146" s="6">
        <f t="shared" ref="B146:G146" si="31">SUM(B147:B149)</f>
        <v>7000000</v>
      </c>
      <c r="C146" s="6">
        <f t="shared" si="31"/>
        <v>6780000</v>
      </c>
      <c r="D146" s="6">
        <f t="shared" si="31"/>
        <v>13780000</v>
      </c>
      <c r="E146" s="6">
        <f t="shared" si="31"/>
        <v>6739752.5800000001</v>
      </c>
      <c r="F146" s="6">
        <f t="shared" si="31"/>
        <v>6739752.5800000001</v>
      </c>
      <c r="G146" s="6">
        <f t="shared" si="31"/>
        <v>7040247.4199999999</v>
      </c>
    </row>
    <row r="147" spans="1:7" x14ac:dyDescent="0.3">
      <c r="A147" s="8" t="s">
        <v>75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1">
        <f>D147-E147</f>
        <v>0</v>
      </c>
    </row>
    <row r="148" spans="1:7" x14ac:dyDescent="0.3">
      <c r="A148" s="8" t="s">
        <v>76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1">
        <f>D148-E148</f>
        <v>0</v>
      </c>
    </row>
    <row r="149" spans="1:7" x14ac:dyDescent="0.3">
      <c r="A149" s="8" t="s">
        <v>77</v>
      </c>
      <c r="B149" s="9">
        <v>7000000</v>
      </c>
      <c r="C149" s="9">
        <v>6780000</v>
      </c>
      <c r="D149" s="10">
        <v>13780000</v>
      </c>
      <c r="E149" s="9">
        <v>6739752.5800000001</v>
      </c>
      <c r="F149" s="9">
        <v>6739752.5800000001</v>
      </c>
      <c r="G149" s="11">
        <f>D149-E149</f>
        <v>7040247.4199999999</v>
      </c>
    </row>
    <row r="150" spans="1:7" x14ac:dyDescent="0.3">
      <c r="A150" s="7" t="s">
        <v>78</v>
      </c>
      <c r="B150" s="6">
        <f t="shared" ref="B150:G150" si="32">SUM(B151:B157)</f>
        <v>0</v>
      </c>
      <c r="C150" s="6">
        <f t="shared" si="32"/>
        <v>0</v>
      </c>
      <c r="D150" s="6">
        <f t="shared" si="32"/>
        <v>0</v>
      </c>
      <c r="E150" s="6">
        <f t="shared" si="32"/>
        <v>0</v>
      </c>
      <c r="F150" s="6">
        <f t="shared" si="32"/>
        <v>0</v>
      </c>
      <c r="G150" s="6">
        <f t="shared" si="32"/>
        <v>0</v>
      </c>
    </row>
    <row r="151" spans="1:7" x14ac:dyDescent="0.3">
      <c r="A151" s="8" t="s">
        <v>79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 x14ac:dyDescent="0.3">
      <c r="A152" s="8" t="s">
        <v>80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 t="shared" ref="G152:G157" si="33">D152-E152</f>
        <v>0</v>
      </c>
    </row>
    <row r="153" spans="1:7" x14ac:dyDescent="0.3">
      <c r="A153" s="8" t="s">
        <v>81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 t="shared" si="33"/>
        <v>0</v>
      </c>
    </row>
    <row r="154" spans="1:7" x14ac:dyDescent="0.3">
      <c r="A154" s="14" t="s">
        <v>82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 t="shared" si="33"/>
        <v>0</v>
      </c>
    </row>
    <row r="155" spans="1:7" x14ac:dyDescent="0.3">
      <c r="A155" s="8" t="s">
        <v>83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 t="shared" si="33"/>
        <v>0</v>
      </c>
    </row>
    <row r="156" spans="1:7" x14ac:dyDescent="0.3">
      <c r="A156" s="8" t="s">
        <v>84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 t="shared" si="33"/>
        <v>0</v>
      </c>
    </row>
    <row r="157" spans="1:7" x14ac:dyDescent="0.3">
      <c r="A157" s="8" t="s">
        <v>85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f t="shared" si="33"/>
        <v>0</v>
      </c>
    </row>
    <row r="158" spans="1:7" x14ac:dyDescent="0.3">
      <c r="A158" s="15"/>
      <c r="B158" s="16"/>
      <c r="C158" s="16"/>
      <c r="D158" s="16"/>
      <c r="E158" s="16"/>
      <c r="F158" s="16"/>
      <c r="G158" s="16"/>
    </row>
    <row r="159" spans="1:7" x14ac:dyDescent="0.3">
      <c r="A159" s="17" t="s">
        <v>87</v>
      </c>
      <c r="B159" s="18">
        <f t="shared" ref="B159:G159" si="34">B9+B84</f>
        <v>878816025.5</v>
      </c>
      <c r="C159" s="18">
        <f t="shared" si="34"/>
        <v>434558029.12</v>
      </c>
      <c r="D159" s="18">
        <f>D9+D84</f>
        <v>1313374054.6200001</v>
      </c>
      <c r="E159" s="18">
        <f t="shared" si="34"/>
        <v>237920702.53000003</v>
      </c>
      <c r="F159" s="18">
        <f t="shared" si="34"/>
        <v>231273547.99000001</v>
      </c>
      <c r="G159" s="18">
        <f t="shared" si="34"/>
        <v>1075453352.0900002</v>
      </c>
    </row>
    <row r="160" spans="1:7" x14ac:dyDescent="0.3">
      <c r="A160" s="19"/>
      <c r="B160" s="20"/>
      <c r="C160" s="20"/>
      <c r="D160" s="20"/>
      <c r="E160" s="20"/>
      <c r="F160" s="20"/>
      <c r="G160" s="20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43" fitToHeight="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2024-05-03T20:39:51Z</cp:lastPrinted>
  <dcterms:created xsi:type="dcterms:W3CDTF">2024-05-03T19:58:13Z</dcterms:created>
  <dcterms:modified xsi:type="dcterms:W3CDTF">2024-05-03T20:39:55Z</dcterms:modified>
</cp:coreProperties>
</file>