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LIN\Desktop\2024\TRABAJO 2DO TRIMESTRE\"/>
    </mc:Choice>
  </mc:AlternateContent>
  <bookViews>
    <workbookView xWindow="0" yWindow="0" windowWidth="21600" windowHeight="10080"/>
  </bookViews>
  <sheets>
    <sheet name="EFE" sheetId="3" r:id="rId1"/>
  </sheets>
  <definedNames>
    <definedName name="_xlnm._FilterDatabase" localSheetId="0" hidden="1">EFE!#REF!</definedName>
  </definedNames>
  <calcPr calcId="152511"/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B49" i="3"/>
  <c r="B48" i="3" s="1"/>
  <c r="C48" i="3"/>
  <c r="C59" i="3" l="1"/>
  <c r="B59" i="3"/>
  <c r="C41" i="3" l="1"/>
  <c r="B41" i="3"/>
  <c r="C36" i="3"/>
  <c r="B36" i="3"/>
  <c r="C16" i="3"/>
  <c r="B16" i="3"/>
  <c r="C4" i="3"/>
  <c r="B4" i="3"/>
  <c r="C45" i="3" l="1"/>
  <c r="B45" i="3"/>
  <c r="C33" i="3"/>
  <c r="B33" i="3"/>
  <c r="B61" i="3" l="1"/>
  <c r="C61" i="3"/>
</calcChain>
</file>

<file path=xl/sharedStrings.xml><?xml version="1.0" encoding="utf-8"?>
<sst xmlns="http://schemas.openxmlformats.org/spreadsheetml/2006/main" count="58" uniqueCount="50">
  <si>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</si>
  <si>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</si>
  <si>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</si>
  <si>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</si>
  <si>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</si>
  <si>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</si>
  <si>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</si>
  <si>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</si>
  <si>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</si>
  <si>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</si>
  <si>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</si>
  <si>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</si>
  <si>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</si>
  <si>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</si>
  <si>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</si>
  <si>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</si>
  <si>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</si>
  <si>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</si>
  <si>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</si>
  <si>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</si>
  <si>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</si>
  <si>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</si>
  <si>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</si>
  <si>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</si>
  <si>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</si>
  <si>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</si>
  <si>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</si>
  <si>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</si>
  <si>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</si>
  <si>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</si>
  <si>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</si>
  <si>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</si>
  <si>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</si>
  <si>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</si>
  <si>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</si>
  <si>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</si>
  <si>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</si>
  <si>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</si>
  <si>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</si>
  <si>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</si>
  <si>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</si>
  <si>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</si>
  <si>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</si>
  <si>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</si>
  <si>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</si>
  <si>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</si>
  <si>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Transferencias al Resto del Sector Público</t>
  </si>
  <si>
    <t>Flujos de Efectivo de las Actividades de Inversión</t>
  </si>
  <si>
    <t>Flujos de Efectivo de las Actividades de Financiamiento</t>
  </si>
  <si>
    <t>Municipio de Guanajuato
Estado de Flujos de Efectivo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</si>
</sst>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  <font>
      <sz val="8"/>
      <color theme="1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43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8" applyFont="1" applyFill="1" applyBorder="1" applyProtection="1"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2" borderId="4" xfId="8" applyFont="1" applyFill="1" applyBorder="1" applyAlignment="1">
      <alignment horizontal="center" vertical="center" wrapText="1"/>
    </xf>
    <xf numFmtId="0" fontId="3" fillId="0" borderId="4" xfId="8" applyFont="1" applyFill="1" applyBorder="1" applyAlignment="1">
      <alignment horizontal="left" vertical="top" wrapText="1" indent="1"/>
    </xf>
    <xf numFmtId="0" fontId="4" fillId="0" borderId="4" xfId="8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>
      <alignment horizontal="left" vertical="top" wrapText="1" indent="2"/>
    </xf>
    <xf numFmtId="0" fontId="4" fillId="0" borderId="4" xfId="8" applyFont="1" applyFill="1" applyBorder="1" applyAlignment="1">
      <alignment horizontal="left" vertical="top" wrapText="1" indent="3"/>
    </xf>
    <xf numFmtId="0" fontId="4" fillId="0" borderId="4" xfId="8" applyFont="1" applyFill="1" applyBorder="1" applyAlignment="1">
      <alignment horizontal="left" vertical="top" wrapText="1"/>
    </xf>
    <xf numFmtId="0" fontId="3" fillId="0" borderId="4" xfId="8" applyFont="1" applyFill="1" applyBorder="1" applyAlignment="1">
      <alignment vertical="top" wrapText="1"/>
    </xf>
    <xf numFmtId="0" fontId="4" fillId="0" borderId="4" xfId="8" applyFont="1" applyFill="1" applyBorder="1" applyAlignment="1">
      <alignment vertical="top" wrapText="1"/>
    </xf>
    <xf numFmtId="0" fontId="4" fillId="0" borderId="4" xfId="8" applyNumberFormat="1" applyFont="1" applyFill="1" applyBorder="1" applyAlignment="1">
      <alignment horizontal="center" vertical="top" wrapText="1"/>
    </xf>
    <xf numFmtId="0" fontId="4" fillId="0" borderId="4" xfId="8" applyNumberFormat="1" applyFont="1" applyFill="1" applyBorder="1" applyAlignment="1">
      <alignment horizontal="center" vertical="top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8" fillId="0" borderId="0" xfId="8" applyFont="1" applyAlignment="1" applyProtection="1">
      <alignment horizontal="center" vertical="center"/>
      <protection locked="0"/>
    </xf>
    <xf numFmtId="49" fontId="7" fillId="0" borderId="0" xfId="8" applyNumberFormat="1" applyFont="1" applyFill="1" applyBorder="1" applyAlignment="1" applyProtection="1">
      <alignment horizontal="center" vertical="center"/>
      <protection locked="0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4" fontId="4" fillId="0" borderId="4" xfId="8" applyNumberFormat="1" applyFont="1" applyFill="1" applyBorder="1" applyAlignment="1" applyProtection="1">
      <alignment vertical="top" wrapText="1"/>
      <protection locked="0"/>
    </xf>
    <xf numFmtId="4" fontId="4" fillId="0" borderId="4" xfId="8" applyNumberFormat="1" applyFont="1" applyFill="1" applyBorder="1" applyAlignment="1" applyProtection="1">
      <alignment horizontal="center" vertical="top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2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32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27"/>
    <cellStyle name="Millares 2 4 2" xfId="30"/>
    <cellStyle name="Millares 2 5" xfId="31"/>
    <cellStyle name="Millares 2 6" xfId="16"/>
    <cellStyle name="Millares 3" xfId="5"/>
    <cellStyle name="Millares 3 2" xfId="19"/>
    <cellStyle name="Millares 4" xfId="29"/>
    <cellStyle name="Moneda 2" xfId="6"/>
    <cellStyle name="Moneda 2 2" xfId="20"/>
    <cellStyle name="Normal" xfId="0" builtinId="0"/>
    <cellStyle name="Normal 2" xfId="7"/>
    <cellStyle name="Normal 2 2" xfId="8"/>
    <cellStyle name="Normal 2 3" xfId="26"/>
    <cellStyle name="Normal 2 4" xfId="28"/>
    <cellStyle name="Normal 2 5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  <cellStyle name="Normal 7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"/>
  <sheetViews>
    <sheetView tabSelected="1" zoomScaleNormal="100" workbookViewId="0">
      <selection activeCell="A70" sqref="A70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5" ht="45" customHeight="1" x14ac:dyDescent="0.2">
      <c r="A1" s="19" t="s">
        <v>49</v>
      </c>
      <c r="B1" s="20"/>
      <c r="C1" s="21"/>
    </row>
    <row r="2" spans="1:5" ht="15" customHeight="1" x14ac:dyDescent="0.2">
      <c r="A2" s="2" t="s">
        <v>0</v>
      </c>
      <c r="B2" s="3">
        <v>2024</v>
      </c>
      <c r="C2" s="3">
        <v>2023</v>
      </c>
    </row>
    <row r="3" spans="1:5" ht="11.25" customHeight="1" x14ac:dyDescent="0.2">
      <c r="A3" s="4" t="s">
        <v>37</v>
      </c>
      <c r="B3" s="5"/>
      <c r="C3" s="5"/>
    </row>
    <row r="4" spans="1:5" ht="11.25" customHeight="1" x14ac:dyDescent="0.2">
      <c r="A4" s="6" t="s">
        <v>1</v>
      </c>
      <c r="B4" s="16">
        <f>SUM(B5:B14)</f>
        <v>534456356.85000002</v>
      </c>
      <c r="C4" s="16">
        <f>SUM(C5:C14)</f>
        <v>1127401176.8399999</v>
      </c>
      <c r="D4" s="13"/>
    </row>
    <row r="5" spans="1:5" ht="11.25" customHeight="1" x14ac:dyDescent="0.2">
      <c r="A5" s="7" t="s">
        <v>2</v>
      </c>
      <c r="B5" s="17">
        <v>112443667.68000001</v>
      </c>
      <c r="C5" s="17">
        <v>138449208.05000001</v>
      </c>
      <c r="D5" s="14"/>
    </row>
    <row r="6" spans="1:5" ht="11.25" customHeight="1" x14ac:dyDescent="0.2">
      <c r="A6" s="7" t="s">
        <v>3</v>
      </c>
      <c r="B6" s="17">
        <v>0</v>
      </c>
      <c r="C6" s="17">
        <v>0</v>
      </c>
      <c r="D6" s="14"/>
    </row>
    <row r="7" spans="1:5" ht="11.25" customHeight="1" x14ac:dyDescent="0.2">
      <c r="A7" s="7" t="s">
        <v>33</v>
      </c>
      <c r="B7" s="17">
        <v>0</v>
      </c>
      <c r="C7" s="17">
        <v>0</v>
      </c>
      <c r="D7" s="14"/>
    </row>
    <row r="8" spans="1:5" ht="11.25" customHeight="1" x14ac:dyDescent="0.2">
      <c r="A8" s="7" t="s">
        <v>4</v>
      </c>
      <c r="B8" s="17">
        <v>50806974.18</v>
      </c>
      <c r="C8" s="17">
        <v>112481822.29000001</v>
      </c>
      <c r="D8" s="14"/>
    </row>
    <row r="9" spans="1:5" ht="11.25" customHeight="1" x14ac:dyDescent="0.2">
      <c r="A9" s="7" t="s">
        <v>34</v>
      </c>
      <c r="B9" s="17">
        <v>16383345.52</v>
      </c>
      <c r="C9" s="17">
        <v>41131687.119999997</v>
      </c>
      <c r="D9" s="14"/>
    </row>
    <row r="10" spans="1:5" ht="11.25" customHeight="1" x14ac:dyDescent="0.2">
      <c r="A10" s="7" t="s">
        <v>35</v>
      </c>
      <c r="B10" s="17">
        <v>4572726.1100000003</v>
      </c>
      <c r="C10" s="17">
        <v>17913886.219999999</v>
      </c>
      <c r="D10" s="14"/>
    </row>
    <row r="11" spans="1:5" ht="11.25" customHeight="1" x14ac:dyDescent="0.2">
      <c r="A11" s="7" t="s">
        <v>36</v>
      </c>
      <c r="B11" s="17">
        <v>0</v>
      </c>
      <c r="C11" s="17">
        <v>0</v>
      </c>
      <c r="D11" s="14"/>
    </row>
    <row r="12" spans="1:5" ht="22.5" x14ac:dyDescent="0.2">
      <c r="A12" s="7" t="s">
        <v>38</v>
      </c>
      <c r="B12" s="17">
        <v>336194563.38</v>
      </c>
      <c r="C12" s="17">
        <v>628827480.42999995</v>
      </c>
      <c r="D12" s="14"/>
    </row>
    <row r="13" spans="1:5" ht="11.25" customHeight="1" x14ac:dyDescent="0.2">
      <c r="A13" s="7" t="s">
        <v>39</v>
      </c>
      <c r="B13" s="17">
        <v>14055079.98</v>
      </c>
      <c r="C13" s="17">
        <v>188597092.72999999</v>
      </c>
      <c r="D13" s="14"/>
    </row>
    <row r="14" spans="1:5" ht="11.25" customHeight="1" x14ac:dyDescent="0.2">
      <c r="A14" s="7" t="s">
        <v>5</v>
      </c>
      <c r="B14" s="17">
        <v>0</v>
      </c>
      <c r="C14" s="17">
        <v>0</v>
      </c>
      <c r="D14" s="13"/>
      <c r="E14" s="13"/>
    </row>
    <row r="15" spans="1:5" ht="11.25" customHeight="1" x14ac:dyDescent="0.2">
      <c r="A15" s="8"/>
      <c r="B15" s="18"/>
      <c r="C15" s="18"/>
      <c r="D15" s="13"/>
    </row>
    <row r="16" spans="1:5" ht="11.25" customHeight="1" x14ac:dyDescent="0.2">
      <c r="A16" s="6" t="s">
        <v>6</v>
      </c>
      <c r="B16" s="16">
        <f>SUM(B17:B32)</f>
        <v>468200839.72000003</v>
      </c>
      <c r="C16" s="16">
        <f>SUM(C17:C32)</f>
        <v>770918830.83000016</v>
      </c>
      <c r="D16" s="13"/>
    </row>
    <row r="17" spans="1:4" ht="11.25" customHeight="1" x14ac:dyDescent="0.2">
      <c r="A17" s="7" t="s">
        <v>7</v>
      </c>
      <c r="B17" s="17">
        <v>233230371.18000001</v>
      </c>
      <c r="C17" s="17">
        <v>467915437.02999997</v>
      </c>
      <c r="D17" s="14"/>
    </row>
    <row r="18" spans="1:4" ht="11.25" customHeight="1" x14ac:dyDescent="0.2">
      <c r="A18" s="7" t="s">
        <v>8</v>
      </c>
      <c r="B18" s="17">
        <v>37225862.659999996</v>
      </c>
      <c r="C18" s="17">
        <v>73977819.079999998</v>
      </c>
      <c r="D18" s="14"/>
    </row>
    <row r="19" spans="1:4" ht="11.25" customHeight="1" x14ac:dyDescent="0.2">
      <c r="A19" s="7" t="s">
        <v>9</v>
      </c>
      <c r="B19" s="17">
        <v>135152077.52000001</v>
      </c>
      <c r="C19" s="17">
        <v>156368651.56</v>
      </c>
      <c r="D19" s="14"/>
    </row>
    <row r="20" spans="1:4" ht="11.25" customHeight="1" x14ac:dyDescent="0.2">
      <c r="A20" s="7" t="s">
        <v>10</v>
      </c>
      <c r="B20" s="17">
        <v>25197275.739999998</v>
      </c>
      <c r="C20" s="17">
        <v>44489319.009999998</v>
      </c>
      <c r="D20" s="14"/>
    </row>
    <row r="21" spans="1:4" ht="11.25" customHeight="1" x14ac:dyDescent="0.2">
      <c r="A21" s="7" t="s">
        <v>46</v>
      </c>
      <c r="B21" s="17">
        <v>0</v>
      </c>
      <c r="C21" s="17">
        <v>0</v>
      </c>
      <c r="D21" s="14"/>
    </row>
    <row r="22" spans="1:4" ht="11.25" customHeight="1" x14ac:dyDescent="0.2">
      <c r="A22" s="7" t="s">
        <v>40</v>
      </c>
      <c r="B22" s="17">
        <v>282500.05</v>
      </c>
      <c r="C22" s="17">
        <v>780000</v>
      </c>
      <c r="D22" s="14"/>
    </row>
    <row r="23" spans="1:4" ht="11.25" customHeight="1" x14ac:dyDescent="0.2">
      <c r="A23" s="7" t="s">
        <v>11</v>
      </c>
      <c r="B23" s="17">
        <v>28172999.989999998</v>
      </c>
      <c r="C23" s="17">
        <v>14622152.689999999</v>
      </c>
      <c r="D23" s="14"/>
    </row>
    <row r="24" spans="1:4" ht="11.25" customHeight="1" x14ac:dyDescent="0.2">
      <c r="A24" s="7" t="s">
        <v>12</v>
      </c>
      <c r="B24" s="17">
        <v>0</v>
      </c>
      <c r="C24" s="17">
        <v>0</v>
      </c>
      <c r="D24" s="14"/>
    </row>
    <row r="25" spans="1:4" ht="11.25" customHeight="1" x14ac:dyDescent="0.2">
      <c r="A25" s="7" t="s">
        <v>13</v>
      </c>
      <c r="B25" s="17">
        <v>0</v>
      </c>
      <c r="C25" s="17">
        <v>0</v>
      </c>
      <c r="D25" s="14"/>
    </row>
    <row r="26" spans="1:4" ht="11.25" customHeight="1" x14ac:dyDescent="0.2">
      <c r="A26" s="7" t="s">
        <v>14</v>
      </c>
      <c r="B26" s="17">
        <v>0</v>
      </c>
      <c r="C26" s="17">
        <v>0</v>
      </c>
      <c r="D26" s="14"/>
    </row>
    <row r="27" spans="1:4" ht="11.25" customHeight="1" x14ac:dyDescent="0.2">
      <c r="A27" s="7" t="s">
        <v>15</v>
      </c>
      <c r="B27" s="17">
        <v>0</v>
      </c>
      <c r="C27" s="17">
        <v>0</v>
      </c>
      <c r="D27" s="14"/>
    </row>
    <row r="28" spans="1:4" ht="11.25" customHeight="1" x14ac:dyDescent="0.2">
      <c r="A28" s="7" t="s">
        <v>16</v>
      </c>
      <c r="B28" s="17">
        <v>0</v>
      </c>
      <c r="C28" s="17">
        <v>0</v>
      </c>
      <c r="D28" s="14"/>
    </row>
    <row r="29" spans="1:4" ht="11.25" customHeight="1" x14ac:dyDescent="0.2">
      <c r="A29" s="7" t="s">
        <v>41</v>
      </c>
      <c r="B29" s="17">
        <v>0</v>
      </c>
      <c r="C29" s="17">
        <v>0</v>
      </c>
      <c r="D29" s="14"/>
    </row>
    <row r="30" spans="1:4" ht="11.25" customHeight="1" x14ac:dyDescent="0.2">
      <c r="A30" s="7" t="s">
        <v>17</v>
      </c>
      <c r="B30" s="17">
        <v>0</v>
      </c>
      <c r="C30" s="17">
        <v>0</v>
      </c>
      <c r="D30" s="14"/>
    </row>
    <row r="31" spans="1:4" ht="11.25" customHeight="1" x14ac:dyDescent="0.2">
      <c r="A31" s="7" t="s">
        <v>18</v>
      </c>
      <c r="B31" s="17">
        <v>8939752.5800000001</v>
      </c>
      <c r="C31" s="17">
        <v>12765451.460000001</v>
      </c>
      <c r="D31" s="14"/>
    </row>
    <row r="32" spans="1:4" ht="11.25" customHeight="1" x14ac:dyDescent="0.2">
      <c r="A32" s="7" t="s">
        <v>19</v>
      </c>
      <c r="B32" s="17">
        <v>0</v>
      </c>
      <c r="C32" s="17">
        <v>0</v>
      </c>
      <c r="D32" s="13"/>
    </row>
    <row r="33" spans="1:4" ht="11.25" customHeight="1" x14ac:dyDescent="0.2">
      <c r="A33" s="4" t="s">
        <v>42</v>
      </c>
      <c r="B33" s="16">
        <f>B4-B16</f>
        <v>66255517.129999995</v>
      </c>
      <c r="C33" s="16">
        <f>C4-C16</f>
        <v>356482346.00999975</v>
      </c>
      <c r="D33" s="13"/>
    </row>
    <row r="34" spans="1:4" ht="11.25" customHeight="1" x14ac:dyDescent="0.2">
      <c r="A34" s="9"/>
      <c r="B34" s="18"/>
      <c r="C34" s="18"/>
      <c r="D34" s="13"/>
    </row>
    <row r="35" spans="1:4" ht="11.25" customHeight="1" x14ac:dyDescent="0.2">
      <c r="A35" s="4" t="s">
        <v>47</v>
      </c>
      <c r="B35" s="18"/>
      <c r="C35" s="18"/>
      <c r="D35" s="13"/>
    </row>
    <row r="36" spans="1:4" ht="11.25" customHeight="1" x14ac:dyDescent="0.2">
      <c r="A36" s="6" t="s">
        <v>1</v>
      </c>
      <c r="B36" s="16">
        <f>SUM(B37:B39)</f>
        <v>344000.19</v>
      </c>
      <c r="C36" s="16">
        <f>SUM(C37:C39)</f>
        <v>1162264.54</v>
      </c>
      <c r="D36" s="13"/>
    </row>
    <row r="37" spans="1:4" ht="11.25" customHeight="1" x14ac:dyDescent="0.2">
      <c r="A37" s="7" t="s">
        <v>20</v>
      </c>
      <c r="B37" s="17">
        <v>344000.19</v>
      </c>
      <c r="C37" s="17">
        <v>1162264.54</v>
      </c>
      <c r="D37" s="13"/>
    </row>
    <row r="38" spans="1:4" ht="11.25" customHeight="1" x14ac:dyDescent="0.2">
      <c r="A38" s="7" t="s">
        <v>21</v>
      </c>
      <c r="B38" s="17">
        <v>0</v>
      </c>
      <c r="C38" s="17">
        <v>0</v>
      </c>
      <c r="D38" s="13"/>
    </row>
    <row r="39" spans="1:4" ht="11.25" customHeight="1" x14ac:dyDescent="0.2">
      <c r="A39" s="7" t="s">
        <v>22</v>
      </c>
      <c r="B39" s="17">
        <v>0</v>
      </c>
      <c r="C39" s="17">
        <v>0</v>
      </c>
      <c r="D39" s="13"/>
    </row>
    <row r="40" spans="1:4" ht="11.25" customHeight="1" x14ac:dyDescent="0.2">
      <c r="A40" s="8"/>
      <c r="B40" s="18"/>
      <c r="C40" s="18"/>
      <c r="D40" s="13"/>
    </row>
    <row r="41" spans="1:4" ht="11.25" customHeight="1" x14ac:dyDescent="0.2">
      <c r="A41" s="6" t="s">
        <v>6</v>
      </c>
      <c r="B41" s="16">
        <f>SUM(B42:B44)</f>
        <v>127172763.88000001</v>
      </c>
      <c r="C41" s="16">
        <f>SUM(C42:C44)</f>
        <v>171156424.64000002</v>
      </c>
      <c r="D41" s="13"/>
    </row>
    <row r="42" spans="1:4" ht="11.25" customHeight="1" x14ac:dyDescent="0.2">
      <c r="A42" s="7" t="s">
        <v>20</v>
      </c>
      <c r="B42" s="17">
        <v>111744637.76000001</v>
      </c>
      <c r="C42" s="17">
        <v>139521516.12</v>
      </c>
      <c r="D42" s="13"/>
    </row>
    <row r="43" spans="1:4" ht="11.25" customHeight="1" x14ac:dyDescent="0.2">
      <c r="A43" s="7" t="s">
        <v>21</v>
      </c>
      <c r="B43" s="17">
        <v>15428126.119999999</v>
      </c>
      <c r="C43" s="17">
        <v>31634908.52</v>
      </c>
      <c r="D43" s="13"/>
    </row>
    <row r="44" spans="1:4" ht="11.25" customHeight="1" x14ac:dyDescent="0.2">
      <c r="A44" s="7" t="s">
        <v>23</v>
      </c>
      <c r="B44" s="17">
        <v>0</v>
      </c>
      <c r="C44" s="17">
        <v>0</v>
      </c>
      <c r="D44" s="13"/>
    </row>
    <row r="45" spans="1:4" ht="11.25" customHeight="1" x14ac:dyDescent="0.2">
      <c r="A45" s="4" t="s">
        <v>43</v>
      </c>
      <c r="B45" s="16">
        <f>B36-B41</f>
        <v>-126828763.69000001</v>
      </c>
      <c r="C45" s="16">
        <f>C36-C41</f>
        <v>-169994160.10000002</v>
      </c>
      <c r="D45" s="13"/>
    </row>
    <row r="46" spans="1:4" ht="11.25" customHeight="1" x14ac:dyDescent="0.2">
      <c r="A46" s="9"/>
      <c r="B46" s="18"/>
      <c r="C46" s="18"/>
      <c r="D46" s="13"/>
    </row>
    <row r="47" spans="1:4" ht="11.25" customHeight="1" x14ac:dyDescent="0.2">
      <c r="A47" s="4" t="s">
        <v>48</v>
      </c>
      <c r="B47" s="18"/>
      <c r="C47" s="18"/>
      <c r="D47" s="13"/>
    </row>
    <row r="48" spans="1:4" ht="11.25" customHeight="1" x14ac:dyDescent="0.2">
      <c r="A48" s="6" t="s">
        <v>1</v>
      </c>
      <c r="B48" s="16">
        <f>SUM(B49+B52)</f>
        <v>0</v>
      </c>
      <c r="C48" s="16">
        <f>SUM(C49+C52)</f>
        <v>0</v>
      </c>
      <c r="D48" s="13"/>
    </row>
    <row r="49" spans="1:4" ht="11.25" customHeight="1" x14ac:dyDescent="0.2">
      <c r="A49" s="7" t="s">
        <v>24</v>
      </c>
      <c r="B49" s="17">
        <f>B50+B51</f>
        <v>0</v>
      </c>
      <c r="C49" s="17">
        <f>C50+C51</f>
        <v>0</v>
      </c>
      <c r="D49" s="13"/>
    </row>
    <row r="50" spans="1:4" ht="11.25" customHeight="1" x14ac:dyDescent="0.2">
      <c r="A50" s="7" t="s">
        <v>25</v>
      </c>
      <c r="B50" s="17">
        <v>0</v>
      </c>
      <c r="C50" s="17">
        <v>0</v>
      </c>
      <c r="D50" s="15"/>
    </row>
    <row r="51" spans="1:4" ht="11.25" customHeight="1" x14ac:dyDescent="0.2">
      <c r="A51" s="7" t="s">
        <v>26</v>
      </c>
      <c r="B51" s="17">
        <v>0</v>
      </c>
      <c r="C51" s="17">
        <v>0</v>
      </c>
      <c r="D51" s="15"/>
    </row>
    <row r="52" spans="1:4" ht="11.25" customHeight="1" x14ac:dyDescent="0.2">
      <c r="A52" s="7" t="s">
        <v>27</v>
      </c>
      <c r="B52" s="17">
        <v>0</v>
      </c>
      <c r="C52" s="17">
        <v>0</v>
      </c>
      <c r="D52" s="15"/>
    </row>
    <row r="53" spans="1:4" ht="11.25" customHeight="1" x14ac:dyDescent="0.2">
      <c r="A53" s="8"/>
      <c r="B53" s="18"/>
      <c r="C53" s="18"/>
      <c r="D53" s="13"/>
    </row>
    <row r="54" spans="1:4" ht="11.25" customHeight="1" x14ac:dyDescent="0.2">
      <c r="A54" s="6" t="s">
        <v>6</v>
      </c>
      <c r="B54" s="16">
        <f>SUM(B55+B58)</f>
        <v>42137425.530000001</v>
      </c>
      <c r="C54" s="16">
        <f>SUM(C55+C58)</f>
        <v>78999865.810000002</v>
      </c>
      <c r="D54" s="13"/>
    </row>
    <row r="55" spans="1:4" ht="11.25" customHeight="1" x14ac:dyDescent="0.2">
      <c r="A55" s="7" t="s">
        <v>28</v>
      </c>
      <c r="B55" s="17">
        <f>SUM(B56+B57)</f>
        <v>0</v>
      </c>
      <c r="C55" s="17">
        <f>SUM(C56+C57)</f>
        <v>0</v>
      </c>
      <c r="D55" s="13"/>
    </row>
    <row r="56" spans="1:4" ht="11.25" customHeight="1" x14ac:dyDescent="0.2">
      <c r="A56" s="7" t="s">
        <v>25</v>
      </c>
      <c r="B56" s="17">
        <v>0</v>
      </c>
      <c r="C56" s="17">
        <v>0</v>
      </c>
      <c r="D56" s="13"/>
    </row>
    <row r="57" spans="1:4" ht="11.25" customHeight="1" x14ac:dyDescent="0.2">
      <c r="A57" s="7" t="s">
        <v>26</v>
      </c>
      <c r="B57" s="17">
        <v>0</v>
      </c>
      <c r="C57" s="17">
        <v>0</v>
      </c>
      <c r="D57" s="13"/>
    </row>
    <row r="58" spans="1:4" ht="11.25" customHeight="1" x14ac:dyDescent="0.2">
      <c r="A58" s="7" t="s">
        <v>29</v>
      </c>
      <c r="B58" s="17">
        <v>42137425.530000001</v>
      </c>
      <c r="C58" s="17">
        <v>78999865.810000002</v>
      </c>
      <c r="D58" s="13"/>
    </row>
    <row r="59" spans="1:4" ht="11.25" customHeight="1" x14ac:dyDescent="0.2">
      <c r="A59" s="4" t="s">
        <v>44</v>
      </c>
      <c r="B59" s="16">
        <f>B48-B54</f>
        <v>-42137425.530000001</v>
      </c>
      <c r="C59" s="16">
        <f>C48-C54</f>
        <v>-78999865.810000002</v>
      </c>
      <c r="D59" s="13"/>
    </row>
    <row r="60" spans="1:4" ht="11.25" customHeight="1" x14ac:dyDescent="0.2">
      <c r="A60" s="9"/>
      <c r="B60" s="18"/>
      <c r="C60" s="18"/>
      <c r="D60" s="13"/>
    </row>
    <row r="61" spans="1:4" ht="11.25" customHeight="1" x14ac:dyDescent="0.2">
      <c r="A61" s="4" t="s">
        <v>30</v>
      </c>
      <c r="B61" s="16">
        <f>B59+B45+B33</f>
        <v>-102710672.09000003</v>
      </c>
      <c r="C61" s="16">
        <f>C59+C45+C33</f>
        <v>107488320.09999973</v>
      </c>
      <c r="D61" s="13"/>
    </row>
    <row r="62" spans="1:4" ht="11.25" customHeight="1" x14ac:dyDescent="0.2">
      <c r="A62" s="9"/>
      <c r="B62" s="18"/>
      <c r="C62" s="18"/>
      <c r="D62" s="13"/>
    </row>
    <row r="63" spans="1:4" ht="11.25" customHeight="1" x14ac:dyDescent="0.2">
      <c r="A63" s="4" t="s">
        <v>31</v>
      </c>
      <c r="B63" s="16">
        <v>280628364.01999998</v>
      </c>
      <c r="C63" s="16">
        <v>173140043.91999999</v>
      </c>
      <c r="D63" s="13"/>
    </row>
    <row r="64" spans="1:4" ht="11.25" customHeight="1" x14ac:dyDescent="0.2">
      <c r="A64" s="9"/>
      <c r="B64" s="18"/>
      <c r="C64" s="18"/>
      <c r="D64" s="13"/>
    </row>
    <row r="65" spans="1:4" ht="11.25" customHeight="1" x14ac:dyDescent="0.2">
      <c r="A65" s="4" t="s">
        <v>32</v>
      </c>
      <c r="B65" s="16">
        <v>177917691.93000001</v>
      </c>
      <c r="C65" s="16">
        <v>280628364.01999998</v>
      </c>
      <c r="D65" s="13"/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45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212f5b6f-540c-444d-8783-9749c880513e"/>
    <ds:schemaRef ds:uri="http://purl.org/dc/terms/"/>
    <ds:schemaRef ds:uri="45be96a9-161b-45e5-8955-82d7971c9a35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EVELIN</cp:lastModifiedBy>
  <cp:revision/>
  <cp:lastPrinted>2024-07-17T16:32:07Z</cp:lastPrinted>
  <dcterms:created xsi:type="dcterms:W3CDTF">2012-12-11T20:31:36Z</dcterms:created>
  <dcterms:modified xsi:type="dcterms:W3CDTF">2024-07-17T21:59:20Z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