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ELIN\Desktop\2024\TRABAJO 2DO TRIMESTRE\PUBLICACION\"/>
    </mc:Choice>
  </mc:AlternateContent>
  <bookViews>
    <workbookView xWindow="0" yWindow="0" windowWidth="28800" windowHeight="12435"/>
  </bookViews>
  <sheets>
    <sheet name="Formato 6 c)" sheetId="1" r:id="rId1"/>
  </sheets>
  <externalReferences>
    <externalReference r:id="rId2"/>
    <externalReference r:id="rId3"/>
  </externalReferences>
  <definedNames>
    <definedName name="_xlnm.Print_Area" localSheetId="0">'Formato 6 c)'!$A$1:$G$80</definedName>
    <definedName name="ENTE_PUBLICO">'[2]Info General'!$C$6</definedName>
    <definedName name="_xlnm.Print_Titles" localSheetId="0">'Formato 6 c)'!$1:$8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D75" i="1"/>
  <c r="D74" i="1"/>
  <c r="G74" i="1" s="1"/>
  <c r="G73" i="1"/>
  <c r="D73" i="1"/>
  <c r="D72" i="1"/>
  <c r="G72" i="1" s="1"/>
  <c r="F71" i="1"/>
  <c r="E71" i="1"/>
  <c r="D71" i="1"/>
  <c r="C71" i="1"/>
  <c r="B71" i="1"/>
  <c r="D70" i="1"/>
  <c r="G70" i="1" s="1"/>
  <c r="G69" i="1"/>
  <c r="D69" i="1"/>
  <c r="D68" i="1"/>
  <c r="G68" i="1" s="1"/>
  <c r="G67" i="1"/>
  <c r="D67" i="1"/>
  <c r="D66" i="1"/>
  <c r="G66" i="1" s="1"/>
  <c r="G65" i="1"/>
  <c r="D65" i="1"/>
  <c r="D64" i="1"/>
  <c r="G64" i="1" s="1"/>
  <c r="G63" i="1"/>
  <c r="D63" i="1"/>
  <c r="D62" i="1"/>
  <c r="G62" i="1" s="1"/>
  <c r="F61" i="1"/>
  <c r="E61" i="1"/>
  <c r="D61" i="1"/>
  <c r="C61" i="1"/>
  <c r="B61" i="1"/>
  <c r="D60" i="1"/>
  <c r="G60" i="1" s="1"/>
  <c r="G59" i="1"/>
  <c r="D59" i="1"/>
  <c r="D58" i="1"/>
  <c r="G58" i="1" s="1"/>
  <c r="G57" i="1"/>
  <c r="D57" i="1"/>
  <c r="D56" i="1"/>
  <c r="G56" i="1" s="1"/>
  <c r="G55" i="1"/>
  <c r="D55" i="1"/>
  <c r="D54" i="1"/>
  <c r="G54" i="1" s="1"/>
  <c r="G53" i="1" s="1"/>
  <c r="F53" i="1"/>
  <c r="E53" i="1"/>
  <c r="D53" i="1"/>
  <c r="C53" i="1"/>
  <c r="B53" i="1"/>
  <c r="D52" i="1"/>
  <c r="G52" i="1" s="1"/>
  <c r="G51" i="1"/>
  <c r="D51" i="1"/>
  <c r="D50" i="1"/>
  <c r="G50" i="1" s="1"/>
  <c r="G49" i="1"/>
  <c r="D49" i="1"/>
  <c r="D48" i="1"/>
  <c r="G48" i="1" s="1"/>
  <c r="G47" i="1"/>
  <c r="D47" i="1"/>
  <c r="D46" i="1"/>
  <c r="G46" i="1" s="1"/>
  <c r="G45" i="1"/>
  <c r="G44" i="1" s="1"/>
  <c r="D45" i="1"/>
  <c r="F44" i="1"/>
  <c r="F43" i="1" s="1"/>
  <c r="F77" i="1" s="1"/>
  <c r="E44" i="1"/>
  <c r="E43" i="1" s="1"/>
  <c r="E77" i="1" s="1"/>
  <c r="C44" i="1"/>
  <c r="B44" i="1"/>
  <c r="B43" i="1" s="1"/>
  <c r="B77" i="1" s="1"/>
  <c r="C43" i="1"/>
  <c r="D41" i="1"/>
  <c r="G41" i="1" s="1"/>
  <c r="G40" i="1"/>
  <c r="D40" i="1"/>
  <c r="D39" i="1"/>
  <c r="G39" i="1" s="1"/>
  <c r="G38" i="1"/>
  <c r="G37" i="1" s="1"/>
  <c r="D38" i="1"/>
  <c r="F37" i="1"/>
  <c r="E37" i="1"/>
  <c r="C37" i="1"/>
  <c r="B37" i="1"/>
  <c r="G36" i="1"/>
  <c r="D36" i="1"/>
  <c r="D35" i="1"/>
  <c r="G35" i="1" s="1"/>
  <c r="G34" i="1"/>
  <c r="D34" i="1"/>
  <c r="D33" i="1"/>
  <c r="G33" i="1" s="1"/>
  <c r="G32" i="1"/>
  <c r="D32" i="1"/>
  <c r="D31" i="1"/>
  <c r="G31" i="1" s="1"/>
  <c r="G30" i="1"/>
  <c r="D30" i="1"/>
  <c r="D29" i="1"/>
  <c r="G29" i="1" s="1"/>
  <c r="G28" i="1"/>
  <c r="D28" i="1"/>
  <c r="F27" i="1"/>
  <c r="E27" i="1"/>
  <c r="C27" i="1"/>
  <c r="B27" i="1"/>
  <c r="G26" i="1"/>
  <c r="D26" i="1"/>
  <c r="D25" i="1"/>
  <c r="G25" i="1" s="1"/>
  <c r="G24" i="1"/>
  <c r="D24" i="1"/>
  <c r="D23" i="1"/>
  <c r="G23" i="1" s="1"/>
  <c r="G22" i="1"/>
  <c r="D22" i="1"/>
  <c r="D21" i="1"/>
  <c r="G21" i="1" s="1"/>
  <c r="G20" i="1"/>
  <c r="G19" i="1" s="1"/>
  <c r="D20" i="1"/>
  <c r="F19" i="1"/>
  <c r="E19" i="1"/>
  <c r="C19" i="1"/>
  <c r="B19" i="1"/>
  <c r="G18" i="1"/>
  <c r="D18" i="1"/>
  <c r="D17" i="1"/>
  <c r="G17" i="1" s="1"/>
  <c r="G16" i="1"/>
  <c r="D16" i="1"/>
  <c r="D15" i="1"/>
  <c r="G15" i="1" s="1"/>
  <c r="G14" i="1"/>
  <c r="D14" i="1"/>
  <c r="D13" i="1"/>
  <c r="G13" i="1" s="1"/>
  <c r="G12" i="1"/>
  <c r="D12" i="1"/>
  <c r="D11" i="1"/>
  <c r="G11" i="1" s="1"/>
  <c r="F10" i="1"/>
  <c r="E10" i="1"/>
  <c r="C10" i="1"/>
  <c r="C9" i="1" s="1"/>
  <c r="B10" i="1"/>
  <c r="F9" i="1"/>
  <c r="E9" i="1"/>
  <c r="B9" i="1"/>
  <c r="A5" i="1"/>
  <c r="A2" i="1"/>
  <c r="G71" i="1" l="1"/>
  <c r="C77" i="1"/>
  <c r="G10" i="1"/>
  <c r="G9" i="1" s="1"/>
  <c r="G27" i="1"/>
  <c r="G61" i="1"/>
  <c r="G43" i="1"/>
  <c r="D19" i="1"/>
  <c r="D27" i="1"/>
  <c r="D37" i="1"/>
  <c r="D44" i="1"/>
  <c r="D43" i="1" s="1"/>
  <c r="D10" i="1"/>
  <c r="D9" i="1" s="1"/>
  <c r="D77" i="1" l="1"/>
  <c r="G77" i="1"/>
</calcChain>
</file>

<file path=xl/sharedStrings.xml><?xml version="1.0" encoding="utf-8"?>
<sst xmlns="http://schemas.openxmlformats.org/spreadsheetml/2006/main" count="79" uniqueCount="47">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</sst>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indent="3"/>
    </xf>
    <xf numFmtId="4" fontId="2" fillId="0" borderId="1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9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164" fontId="0" fillId="0" borderId="6" xfId="2" applyNumberFormat="1" applyFont="1" applyFill="1" applyBorder="1" applyAlignment="1" applyProtection="1">
      <alignment vertical="center"/>
      <protection locked="0"/>
    </xf>
    <xf numFmtId="164" fontId="1" fillId="0" borderId="6" xfId="1" applyNumberFormat="1" applyFont="1" applyFill="1" applyBorder="1" applyAlignment="1" applyProtection="1">
      <alignment vertical="center"/>
      <protection locked="0"/>
    </xf>
    <xf numFmtId="164" fontId="1" fillId="0" borderId="6" xfId="2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/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wrapText="1" indent="9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4" fontId="0" fillId="0" borderId="10" xfId="0" applyNumberFormat="1" applyBorder="1"/>
  </cellXfs>
  <cellStyles count="3">
    <cellStyle name="Millares 2" xfId="1"/>
    <cellStyle name="Millares 6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GTO_000_24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Municipio de Guanajuato</v>
          </cell>
        </row>
      </sheetData>
      <sheetData sheetId="1"/>
      <sheetData sheetId="2">
        <row r="4">
          <cell r="A4" t="str">
            <v>Del 1 de Enero al 30 de Junio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78"/>
  <sheetViews>
    <sheetView showGridLines="0" tabSelected="1" topLeftCell="A37" zoomScale="75" zoomScaleNormal="75" workbookViewId="0">
      <selection sqref="A1:G80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tr">
        <f>'[1]Formato 1'!A2</f>
        <v xml:space="preserve"> Municipio de Guanajuato</v>
      </c>
      <c r="B2" s="4"/>
      <c r="C2" s="4"/>
      <c r="D2" s="4"/>
      <c r="E2" s="4"/>
      <c r="F2" s="4"/>
      <c r="G2" s="5"/>
    </row>
    <row r="3" spans="1:7" x14ac:dyDescent="0.25">
      <c r="A3" s="6" t="s">
        <v>1</v>
      </c>
      <c r="B3" s="7"/>
      <c r="C3" s="7"/>
      <c r="D3" s="7"/>
      <c r="E3" s="7"/>
      <c r="F3" s="7"/>
      <c r="G3" s="8"/>
    </row>
    <row r="4" spans="1:7" x14ac:dyDescent="0.25">
      <c r="A4" s="6" t="s">
        <v>2</v>
      </c>
      <c r="B4" s="7"/>
      <c r="C4" s="7"/>
      <c r="D4" s="7"/>
      <c r="E4" s="7"/>
      <c r="F4" s="7"/>
      <c r="G4" s="8"/>
    </row>
    <row r="5" spans="1:7" x14ac:dyDescent="0.25">
      <c r="A5" s="6" t="str">
        <f>'[1]Formato 3'!A4</f>
        <v>Del 1 de Enero al 30 de Junio de 2024 (b)</v>
      </c>
      <c r="B5" s="7"/>
      <c r="C5" s="7"/>
      <c r="D5" s="7"/>
      <c r="E5" s="7"/>
      <c r="F5" s="7"/>
      <c r="G5" s="8"/>
    </row>
    <row r="6" spans="1:7" x14ac:dyDescent="0.25">
      <c r="A6" s="9" t="s">
        <v>3</v>
      </c>
      <c r="B6" s="10"/>
      <c r="C6" s="10"/>
      <c r="D6" s="10"/>
      <c r="E6" s="10"/>
      <c r="F6" s="10"/>
      <c r="G6" s="11"/>
    </row>
    <row r="7" spans="1:7" ht="15.75" customHeight="1" x14ac:dyDescent="0.25">
      <c r="A7" s="12" t="s">
        <v>4</v>
      </c>
      <c r="B7" s="13" t="s">
        <v>5</v>
      </c>
      <c r="C7" s="14"/>
      <c r="D7" s="14"/>
      <c r="E7" s="14"/>
      <c r="F7" s="15"/>
      <c r="G7" s="16" t="s">
        <v>6</v>
      </c>
    </row>
    <row r="8" spans="1:7" ht="30" x14ac:dyDescent="0.25">
      <c r="A8" s="17"/>
      <c r="B8" s="18" t="s">
        <v>7</v>
      </c>
      <c r="C8" s="19" t="s">
        <v>8</v>
      </c>
      <c r="D8" s="18" t="s">
        <v>9</v>
      </c>
      <c r="E8" s="18" t="s">
        <v>10</v>
      </c>
      <c r="F8" s="20" t="s">
        <v>11</v>
      </c>
      <c r="G8" s="21"/>
    </row>
    <row r="9" spans="1:7" ht="16.5" customHeight="1" x14ac:dyDescent="0.25">
      <c r="A9" s="22" t="s">
        <v>12</v>
      </c>
      <c r="B9" s="23">
        <f t="shared" ref="B9:G9" si="0">SUM(B10,B19,B27,B37)</f>
        <v>639125426.46000004</v>
      </c>
      <c r="C9" s="23">
        <f t="shared" si="0"/>
        <v>250591909.35999998</v>
      </c>
      <c r="D9" s="23">
        <f t="shared" si="0"/>
        <v>889717335.82000005</v>
      </c>
      <c r="E9" s="23">
        <f t="shared" si="0"/>
        <v>393380261.49000001</v>
      </c>
      <c r="F9" s="23">
        <f t="shared" si="0"/>
        <v>385383208.94</v>
      </c>
      <c r="G9" s="23">
        <f t="shared" si="0"/>
        <v>496337074.33000004</v>
      </c>
    </row>
    <row r="10" spans="1:7" ht="15" customHeight="1" x14ac:dyDescent="0.25">
      <c r="A10" s="24" t="s">
        <v>13</v>
      </c>
      <c r="B10" s="25">
        <f t="shared" ref="B10:G10" si="1">SUM(B11:B18)</f>
        <v>358954478.46000004</v>
      </c>
      <c r="C10" s="25">
        <f t="shared" si="1"/>
        <v>33567328.130000003</v>
      </c>
      <c r="D10" s="25">
        <f t="shared" si="1"/>
        <v>392521806.59000003</v>
      </c>
      <c r="E10" s="25">
        <f t="shared" si="1"/>
        <v>188255745.94</v>
      </c>
      <c r="F10" s="25">
        <f t="shared" si="1"/>
        <v>183842901.37</v>
      </c>
      <c r="G10" s="25">
        <f t="shared" si="1"/>
        <v>204266060.65000001</v>
      </c>
    </row>
    <row r="11" spans="1:7" x14ac:dyDescent="0.25">
      <c r="A11" s="26" t="s">
        <v>14</v>
      </c>
      <c r="B11" s="27">
        <v>0</v>
      </c>
      <c r="C11" s="28">
        <v>0</v>
      </c>
      <c r="D11" s="27">
        <f>B11+C11</f>
        <v>0</v>
      </c>
      <c r="E11" s="28">
        <v>0</v>
      </c>
      <c r="F11" s="28">
        <v>0</v>
      </c>
      <c r="G11" s="27">
        <f>D11-E11</f>
        <v>0</v>
      </c>
    </row>
    <row r="12" spans="1:7" x14ac:dyDescent="0.25">
      <c r="A12" s="26" t="s">
        <v>15</v>
      </c>
      <c r="B12" s="29">
        <v>2088005</v>
      </c>
      <c r="C12" s="30">
        <v>0</v>
      </c>
      <c r="D12" s="27">
        <f t="shared" ref="D12:D41" si="2">B12+C12</f>
        <v>2088005</v>
      </c>
      <c r="E12" s="30">
        <v>925244.46</v>
      </c>
      <c r="F12" s="30">
        <v>885620.89</v>
      </c>
      <c r="G12" s="27">
        <f t="shared" ref="G12:G41" si="3">D12-E12</f>
        <v>1162760.54</v>
      </c>
    </row>
    <row r="13" spans="1:7" x14ac:dyDescent="0.25">
      <c r="A13" s="26" t="s">
        <v>16</v>
      </c>
      <c r="B13" s="29">
        <v>76177896</v>
      </c>
      <c r="C13" s="30">
        <v>0</v>
      </c>
      <c r="D13" s="27">
        <f t="shared" si="2"/>
        <v>76177896</v>
      </c>
      <c r="E13" s="30">
        <v>31390320.890000001</v>
      </c>
      <c r="F13" s="30">
        <v>30499478.920000002</v>
      </c>
      <c r="G13" s="27">
        <f t="shared" si="3"/>
        <v>44787575.109999999</v>
      </c>
    </row>
    <row r="14" spans="1:7" x14ac:dyDescent="0.25">
      <c r="A14" s="26" t="s">
        <v>17</v>
      </c>
      <c r="B14" s="27">
        <v>0</v>
      </c>
      <c r="C14" s="28">
        <v>0</v>
      </c>
      <c r="D14" s="27">
        <f t="shared" si="2"/>
        <v>0</v>
      </c>
      <c r="E14" s="28">
        <v>0</v>
      </c>
      <c r="F14" s="28">
        <v>0</v>
      </c>
      <c r="G14" s="27">
        <f t="shared" si="3"/>
        <v>0</v>
      </c>
    </row>
    <row r="15" spans="1:7" x14ac:dyDescent="0.25">
      <c r="A15" s="26" t="s">
        <v>18</v>
      </c>
      <c r="B15" s="29">
        <v>172954791.46000001</v>
      </c>
      <c r="C15" s="30">
        <v>17410200</v>
      </c>
      <c r="D15" s="27">
        <f t="shared" si="2"/>
        <v>190364991.46000001</v>
      </c>
      <c r="E15" s="30">
        <v>99718655.469999999</v>
      </c>
      <c r="F15" s="30">
        <v>97737422.379999995</v>
      </c>
      <c r="G15" s="27">
        <f t="shared" si="3"/>
        <v>90646335.99000001</v>
      </c>
    </row>
    <row r="16" spans="1:7" x14ac:dyDescent="0.25">
      <c r="A16" s="26" t="s">
        <v>19</v>
      </c>
      <c r="B16" s="27">
        <v>0</v>
      </c>
      <c r="C16" s="28">
        <v>0</v>
      </c>
      <c r="D16" s="27">
        <f t="shared" si="2"/>
        <v>0</v>
      </c>
      <c r="E16" s="28">
        <v>0</v>
      </c>
      <c r="F16" s="28">
        <v>0</v>
      </c>
      <c r="G16" s="27">
        <f t="shared" si="3"/>
        <v>0</v>
      </c>
    </row>
    <row r="17" spans="1:7" x14ac:dyDescent="0.25">
      <c r="A17" s="26" t="s">
        <v>20</v>
      </c>
      <c r="B17" s="29">
        <v>86767827</v>
      </c>
      <c r="C17" s="30">
        <v>15929128.130000001</v>
      </c>
      <c r="D17" s="27">
        <f t="shared" si="2"/>
        <v>102696955.13</v>
      </c>
      <c r="E17" s="30">
        <v>47384206.5</v>
      </c>
      <c r="F17" s="30">
        <v>46093952.659999996</v>
      </c>
      <c r="G17" s="27">
        <f t="shared" si="3"/>
        <v>55312748.629999995</v>
      </c>
    </row>
    <row r="18" spans="1:7" x14ac:dyDescent="0.25">
      <c r="A18" s="26" t="s">
        <v>21</v>
      </c>
      <c r="B18" s="29">
        <v>20965959</v>
      </c>
      <c r="C18" s="30">
        <v>228000</v>
      </c>
      <c r="D18" s="27">
        <f t="shared" si="2"/>
        <v>21193959</v>
      </c>
      <c r="E18" s="30">
        <v>8837318.6199999992</v>
      </c>
      <c r="F18" s="30">
        <v>8626426.5199999996</v>
      </c>
      <c r="G18" s="27">
        <f t="shared" si="3"/>
        <v>12356640.380000001</v>
      </c>
    </row>
    <row r="19" spans="1:7" x14ac:dyDescent="0.25">
      <c r="A19" s="24" t="s">
        <v>22</v>
      </c>
      <c r="B19" s="25">
        <f t="shared" ref="B19:G19" si="4">SUM(B20:B26)</f>
        <v>197845659</v>
      </c>
      <c r="C19" s="25">
        <f t="shared" si="4"/>
        <v>139235052.81999999</v>
      </c>
      <c r="D19" s="25">
        <f t="shared" si="4"/>
        <v>337080711.82000005</v>
      </c>
      <c r="E19" s="25">
        <f t="shared" si="4"/>
        <v>138457388.49000001</v>
      </c>
      <c r="F19" s="25">
        <f t="shared" si="4"/>
        <v>135985368.20999998</v>
      </c>
      <c r="G19" s="25">
        <f t="shared" si="4"/>
        <v>198623323.33000001</v>
      </c>
    </row>
    <row r="20" spans="1:7" x14ac:dyDescent="0.25">
      <c r="A20" s="26" t="s">
        <v>23</v>
      </c>
      <c r="B20" s="29">
        <v>14735579</v>
      </c>
      <c r="C20" s="30">
        <v>-23000</v>
      </c>
      <c r="D20" s="27">
        <f t="shared" si="2"/>
        <v>14712579</v>
      </c>
      <c r="E20" s="30">
        <v>6547348.1699999999</v>
      </c>
      <c r="F20" s="30">
        <v>6305083.7699999996</v>
      </c>
      <c r="G20" s="27">
        <f t="shared" si="3"/>
        <v>8165230.8300000001</v>
      </c>
    </row>
    <row r="21" spans="1:7" x14ac:dyDescent="0.25">
      <c r="A21" s="26" t="s">
        <v>24</v>
      </c>
      <c r="B21" s="29">
        <v>146839627</v>
      </c>
      <c r="C21" s="30">
        <v>115496556.48</v>
      </c>
      <c r="D21" s="27">
        <f t="shared" si="2"/>
        <v>262336183.48000002</v>
      </c>
      <c r="E21" s="30">
        <v>108227910.40000001</v>
      </c>
      <c r="F21" s="30">
        <v>106522745.22</v>
      </c>
      <c r="G21" s="27">
        <f t="shared" si="3"/>
        <v>154108273.08000001</v>
      </c>
    </row>
    <row r="22" spans="1:7" x14ac:dyDescent="0.25">
      <c r="A22" s="26" t="s">
        <v>25</v>
      </c>
      <c r="B22" s="29">
        <v>6472970</v>
      </c>
      <c r="C22" s="30">
        <v>0</v>
      </c>
      <c r="D22" s="27">
        <f t="shared" si="2"/>
        <v>6472970</v>
      </c>
      <c r="E22" s="30">
        <v>2293740.15</v>
      </c>
      <c r="F22" s="30">
        <v>2167091.56</v>
      </c>
      <c r="G22" s="27">
        <f t="shared" si="3"/>
        <v>4179229.85</v>
      </c>
    </row>
    <row r="23" spans="1:7" x14ac:dyDescent="0.25">
      <c r="A23" s="26" t="s">
        <v>26</v>
      </c>
      <c r="B23" s="29">
        <v>12466849</v>
      </c>
      <c r="C23" s="30">
        <v>23161496.34</v>
      </c>
      <c r="D23" s="27">
        <f t="shared" si="2"/>
        <v>35628345.340000004</v>
      </c>
      <c r="E23" s="30">
        <v>15006299.109999999</v>
      </c>
      <c r="F23" s="30">
        <v>14814427.220000001</v>
      </c>
      <c r="G23" s="27">
        <f t="shared" si="3"/>
        <v>20622046.230000004</v>
      </c>
    </row>
    <row r="24" spans="1:7" x14ac:dyDescent="0.25">
      <c r="A24" s="26" t="s">
        <v>27</v>
      </c>
      <c r="B24" s="29">
        <v>3669700</v>
      </c>
      <c r="C24" s="30">
        <v>0</v>
      </c>
      <c r="D24" s="27">
        <f t="shared" si="2"/>
        <v>3669700</v>
      </c>
      <c r="E24" s="30">
        <v>329902.99</v>
      </c>
      <c r="F24" s="30">
        <v>323902.99</v>
      </c>
      <c r="G24" s="27">
        <f t="shared" si="3"/>
        <v>3339797.01</v>
      </c>
    </row>
    <row r="25" spans="1:7" x14ac:dyDescent="0.25">
      <c r="A25" s="26" t="s">
        <v>28</v>
      </c>
      <c r="B25" s="27">
        <v>0</v>
      </c>
      <c r="C25" s="28">
        <v>0</v>
      </c>
      <c r="D25" s="27">
        <f t="shared" si="2"/>
        <v>0</v>
      </c>
      <c r="E25" s="28">
        <v>0</v>
      </c>
      <c r="F25" s="28">
        <v>0</v>
      </c>
      <c r="G25" s="27">
        <f t="shared" si="3"/>
        <v>0</v>
      </c>
    </row>
    <row r="26" spans="1:7" x14ac:dyDescent="0.25">
      <c r="A26" s="26" t="s">
        <v>29</v>
      </c>
      <c r="B26" s="29">
        <v>13660934</v>
      </c>
      <c r="C26" s="30">
        <v>600000</v>
      </c>
      <c r="D26" s="27">
        <f t="shared" si="2"/>
        <v>14260934</v>
      </c>
      <c r="E26" s="30">
        <v>6052187.6699999999</v>
      </c>
      <c r="F26" s="30">
        <v>5852117.4500000002</v>
      </c>
      <c r="G26" s="27">
        <f t="shared" si="3"/>
        <v>8208746.3300000001</v>
      </c>
    </row>
    <row r="27" spans="1:7" x14ac:dyDescent="0.25">
      <c r="A27" s="24" t="s">
        <v>30</v>
      </c>
      <c r="B27" s="25">
        <f t="shared" ref="B27:G27" si="5">SUM(B28:B36)</f>
        <v>82325289</v>
      </c>
      <c r="C27" s="25">
        <f t="shared" si="5"/>
        <v>77789528.409999996</v>
      </c>
      <c r="D27" s="25">
        <f t="shared" si="5"/>
        <v>160114817.41</v>
      </c>
      <c r="E27" s="25">
        <f t="shared" si="5"/>
        <v>66667127.059999995</v>
      </c>
      <c r="F27" s="25">
        <f t="shared" si="5"/>
        <v>65554939.359999999</v>
      </c>
      <c r="G27" s="25">
        <f t="shared" si="5"/>
        <v>93447690.349999994</v>
      </c>
    </row>
    <row r="28" spans="1:7" x14ac:dyDescent="0.25">
      <c r="A28" s="31" t="s">
        <v>31</v>
      </c>
      <c r="B28" s="29">
        <v>3180307</v>
      </c>
      <c r="C28" s="30">
        <v>26000000</v>
      </c>
      <c r="D28" s="27">
        <f t="shared" si="2"/>
        <v>29180307</v>
      </c>
      <c r="E28" s="30">
        <v>20671045.219999999</v>
      </c>
      <c r="F28" s="30">
        <v>20640669.329999998</v>
      </c>
      <c r="G28" s="27">
        <f t="shared" si="3"/>
        <v>8509261.7800000012</v>
      </c>
    </row>
    <row r="29" spans="1:7" x14ac:dyDescent="0.25">
      <c r="A29" s="26" t="s">
        <v>32</v>
      </c>
      <c r="B29" s="29">
        <v>4697039</v>
      </c>
      <c r="C29" s="30">
        <v>6928400</v>
      </c>
      <c r="D29" s="27">
        <f t="shared" si="2"/>
        <v>11625439</v>
      </c>
      <c r="E29" s="30">
        <v>977988.4</v>
      </c>
      <c r="F29" s="30">
        <v>932374.21</v>
      </c>
      <c r="G29" s="27">
        <f t="shared" si="3"/>
        <v>10647450.6</v>
      </c>
    </row>
    <row r="30" spans="1:7" x14ac:dyDescent="0.25">
      <c r="A30" s="26" t="s">
        <v>33</v>
      </c>
      <c r="B30" s="27">
        <v>0</v>
      </c>
      <c r="C30" s="28">
        <v>0</v>
      </c>
      <c r="D30" s="27">
        <f t="shared" si="2"/>
        <v>0</v>
      </c>
      <c r="E30" s="28">
        <v>0</v>
      </c>
      <c r="F30" s="28">
        <v>0</v>
      </c>
      <c r="G30" s="27">
        <f t="shared" si="3"/>
        <v>0</v>
      </c>
    </row>
    <row r="31" spans="1:7" x14ac:dyDescent="0.25">
      <c r="A31" s="26" t="s">
        <v>34</v>
      </c>
      <c r="B31" s="29">
        <v>50006821</v>
      </c>
      <c r="C31" s="30">
        <v>38431135.130000003</v>
      </c>
      <c r="D31" s="27">
        <f t="shared" si="2"/>
        <v>88437956.129999995</v>
      </c>
      <c r="E31" s="30">
        <v>35889757.789999999</v>
      </c>
      <c r="F31" s="30">
        <v>35001460.859999999</v>
      </c>
      <c r="G31" s="27">
        <f t="shared" si="3"/>
        <v>52548198.339999996</v>
      </c>
    </row>
    <row r="32" spans="1:7" x14ac:dyDescent="0.25">
      <c r="A32" s="26" t="s">
        <v>35</v>
      </c>
      <c r="B32" s="29">
        <v>3006590</v>
      </c>
      <c r="C32" s="30">
        <v>129993.28</v>
      </c>
      <c r="D32" s="27">
        <f t="shared" si="2"/>
        <v>3136583.28</v>
      </c>
      <c r="E32" s="30">
        <v>872165.4</v>
      </c>
      <c r="F32" s="30">
        <v>854186.7</v>
      </c>
      <c r="G32" s="27">
        <f t="shared" si="3"/>
        <v>2264417.88</v>
      </c>
    </row>
    <row r="33" spans="1:7" ht="14.45" customHeight="1" x14ac:dyDescent="0.25">
      <c r="A33" s="26" t="s">
        <v>36</v>
      </c>
      <c r="B33" s="27">
        <v>0</v>
      </c>
      <c r="C33" s="28">
        <v>0</v>
      </c>
      <c r="D33" s="27">
        <f t="shared" si="2"/>
        <v>0</v>
      </c>
      <c r="E33" s="28">
        <v>0</v>
      </c>
      <c r="F33" s="28">
        <v>0</v>
      </c>
      <c r="G33" s="27">
        <f t="shared" si="3"/>
        <v>0</v>
      </c>
    </row>
    <row r="34" spans="1:7" ht="14.45" customHeight="1" x14ac:dyDescent="0.25">
      <c r="A34" s="26" t="s">
        <v>37</v>
      </c>
      <c r="B34" s="29">
        <v>21434532</v>
      </c>
      <c r="C34" s="30">
        <v>6300000</v>
      </c>
      <c r="D34" s="27">
        <f t="shared" si="2"/>
        <v>27734532</v>
      </c>
      <c r="E34" s="30">
        <v>8256170.25</v>
      </c>
      <c r="F34" s="30">
        <v>8126248.2599999998</v>
      </c>
      <c r="G34" s="27">
        <f t="shared" si="3"/>
        <v>19478361.75</v>
      </c>
    </row>
    <row r="35" spans="1:7" ht="14.45" customHeight="1" x14ac:dyDescent="0.25">
      <c r="A35" s="26" t="s">
        <v>38</v>
      </c>
      <c r="B35" s="27">
        <v>0</v>
      </c>
      <c r="C35" s="28">
        <v>0</v>
      </c>
      <c r="D35" s="27">
        <f t="shared" si="2"/>
        <v>0</v>
      </c>
      <c r="E35" s="28">
        <v>0</v>
      </c>
      <c r="F35" s="28">
        <v>0</v>
      </c>
      <c r="G35" s="27">
        <f t="shared" si="3"/>
        <v>0</v>
      </c>
    </row>
    <row r="36" spans="1:7" ht="14.45" customHeight="1" x14ac:dyDescent="0.25">
      <c r="A36" s="26" t="s">
        <v>39</v>
      </c>
      <c r="B36" s="27">
        <v>0</v>
      </c>
      <c r="C36" s="28">
        <v>0</v>
      </c>
      <c r="D36" s="27">
        <f t="shared" si="2"/>
        <v>0</v>
      </c>
      <c r="E36" s="28">
        <v>0</v>
      </c>
      <c r="F36" s="28">
        <v>0</v>
      </c>
      <c r="G36" s="27">
        <f t="shared" si="3"/>
        <v>0</v>
      </c>
    </row>
    <row r="37" spans="1:7" ht="14.45" customHeight="1" x14ac:dyDescent="0.25">
      <c r="A37" s="32" t="s">
        <v>40</v>
      </c>
      <c r="B37" s="25">
        <f t="shared" ref="B37:G37" si="6">SUM(B38:B41)</f>
        <v>0</v>
      </c>
      <c r="C37" s="25">
        <f t="shared" si="6"/>
        <v>0</v>
      </c>
      <c r="D37" s="25">
        <f t="shared" si="6"/>
        <v>0</v>
      </c>
      <c r="E37" s="25">
        <f t="shared" si="6"/>
        <v>0</v>
      </c>
      <c r="F37" s="25">
        <f t="shared" si="6"/>
        <v>0</v>
      </c>
      <c r="G37" s="25">
        <f t="shared" si="6"/>
        <v>0</v>
      </c>
    </row>
    <row r="38" spans="1:7" x14ac:dyDescent="0.25">
      <c r="A38" s="31" t="s">
        <v>41</v>
      </c>
      <c r="B38" s="25">
        <v>0</v>
      </c>
      <c r="C38" s="25">
        <v>0</v>
      </c>
      <c r="D38" s="27">
        <f t="shared" si="2"/>
        <v>0</v>
      </c>
      <c r="E38" s="25">
        <v>0</v>
      </c>
      <c r="F38" s="25">
        <v>0</v>
      </c>
      <c r="G38" s="27">
        <f t="shared" si="3"/>
        <v>0</v>
      </c>
    </row>
    <row r="39" spans="1:7" ht="30" x14ac:dyDescent="0.25">
      <c r="A39" s="31" t="s">
        <v>42</v>
      </c>
      <c r="B39" s="25">
        <v>0</v>
      </c>
      <c r="C39" s="25">
        <v>0</v>
      </c>
      <c r="D39" s="27">
        <f t="shared" si="2"/>
        <v>0</v>
      </c>
      <c r="E39" s="25">
        <v>0</v>
      </c>
      <c r="F39" s="25">
        <v>0</v>
      </c>
      <c r="G39" s="27">
        <f t="shared" si="3"/>
        <v>0</v>
      </c>
    </row>
    <row r="40" spans="1:7" x14ac:dyDescent="0.25">
      <c r="A40" s="31" t="s">
        <v>43</v>
      </c>
      <c r="B40" s="25">
        <v>0</v>
      </c>
      <c r="C40" s="25">
        <v>0</v>
      </c>
      <c r="D40" s="27">
        <f t="shared" si="2"/>
        <v>0</v>
      </c>
      <c r="E40" s="25">
        <v>0</v>
      </c>
      <c r="F40" s="25">
        <v>0</v>
      </c>
      <c r="G40" s="27">
        <f t="shared" si="3"/>
        <v>0</v>
      </c>
    </row>
    <row r="41" spans="1:7" x14ac:dyDescent="0.25">
      <c r="A41" s="31" t="s">
        <v>44</v>
      </c>
      <c r="B41" s="25">
        <v>0</v>
      </c>
      <c r="C41" s="25">
        <v>0</v>
      </c>
      <c r="D41" s="27">
        <f t="shared" si="2"/>
        <v>0</v>
      </c>
      <c r="E41" s="25">
        <v>0</v>
      </c>
      <c r="F41" s="25">
        <v>0</v>
      </c>
      <c r="G41" s="27">
        <f t="shared" si="3"/>
        <v>0</v>
      </c>
    </row>
    <row r="42" spans="1:7" x14ac:dyDescent="0.25">
      <c r="A42" s="31"/>
      <c r="B42" s="33"/>
      <c r="C42" s="33"/>
      <c r="D42" s="33"/>
      <c r="E42" s="33"/>
      <c r="F42" s="33"/>
      <c r="G42" s="33"/>
    </row>
    <row r="43" spans="1:7" x14ac:dyDescent="0.25">
      <c r="A43" s="34" t="s">
        <v>45</v>
      </c>
      <c r="B43" s="35">
        <f t="shared" ref="B43:G43" si="7">SUM(B44,B53,B61,B71)</f>
        <v>239690599.03999996</v>
      </c>
      <c r="C43" s="35">
        <f t="shared" si="7"/>
        <v>284440924.05000001</v>
      </c>
      <c r="D43" s="35">
        <f t="shared" si="7"/>
        <v>524131523.09000003</v>
      </c>
      <c r="E43" s="35">
        <f t="shared" si="7"/>
        <v>213059079.06999999</v>
      </c>
      <c r="F43" s="35">
        <f t="shared" si="7"/>
        <v>209990394.66</v>
      </c>
      <c r="G43" s="35">
        <f t="shared" si="7"/>
        <v>311072444.01999992</v>
      </c>
    </row>
    <row r="44" spans="1:7" x14ac:dyDescent="0.25">
      <c r="A44" s="24" t="s">
        <v>13</v>
      </c>
      <c r="B44" s="25">
        <f t="shared" ref="B44:G44" si="8">SUM(B45:B52)</f>
        <v>167953072.03999999</v>
      </c>
      <c r="C44" s="25">
        <f t="shared" si="8"/>
        <v>186398148.90000001</v>
      </c>
      <c r="D44" s="25">
        <f t="shared" si="8"/>
        <v>354351220.94</v>
      </c>
      <c r="E44" s="25">
        <f t="shared" si="8"/>
        <v>148010677.79999998</v>
      </c>
      <c r="F44" s="25">
        <f t="shared" si="8"/>
        <v>145221760.16999999</v>
      </c>
      <c r="G44" s="25">
        <f t="shared" si="8"/>
        <v>206340543.13999999</v>
      </c>
    </row>
    <row r="45" spans="1:7" x14ac:dyDescent="0.25">
      <c r="A45" s="31" t="s">
        <v>14</v>
      </c>
      <c r="B45" s="27">
        <v>0</v>
      </c>
      <c r="C45" s="28">
        <v>0</v>
      </c>
      <c r="D45" s="27">
        <f t="shared" ref="D45:D52" si="9">B45+C45</f>
        <v>0</v>
      </c>
      <c r="E45" s="28">
        <v>0</v>
      </c>
      <c r="F45" s="28">
        <v>0</v>
      </c>
      <c r="G45" s="27">
        <f t="shared" ref="G45:G52" si="10">D45-E45</f>
        <v>0</v>
      </c>
    </row>
    <row r="46" spans="1:7" x14ac:dyDescent="0.25">
      <c r="A46" s="31" t="s">
        <v>15</v>
      </c>
      <c r="B46" s="27">
        <v>0</v>
      </c>
      <c r="C46" s="28">
        <v>0</v>
      </c>
      <c r="D46" s="27">
        <f t="shared" si="9"/>
        <v>0</v>
      </c>
      <c r="E46" s="28">
        <v>0</v>
      </c>
      <c r="F46" s="28">
        <v>0</v>
      </c>
      <c r="G46" s="27">
        <f t="shared" si="10"/>
        <v>0</v>
      </c>
    </row>
    <row r="47" spans="1:7" x14ac:dyDescent="0.25">
      <c r="A47" s="31" t="s">
        <v>16</v>
      </c>
      <c r="B47" s="27">
        <v>0</v>
      </c>
      <c r="C47" s="28">
        <v>0</v>
      </c>
      <c r="D47" s="27">
        <f t="shared" si="9"/>
        <v>0</v>
      </c>
      <c r="E47" s="28">
        <v>0</v>
      </c>
      <c r="F47" s="28">
        <v>0</v>
      </c>
      <c r="G47" s="27">
        <f t="shared" si="10"/>
        <v>0</v>
      </c>
    </row>
    <row r="48" spans="1:7" x14ac:dyDescent="0.25">
      <c r="A48" s="31" t="s">
        <v>17</v>
      </c>
      <c r="B48" s="27">
        <v>0</v>
      </c>
      <c r="C48" s="28">
        <v>0</v>
      </c>
      <c r="D48" s="27">
        <f t="shared" si="9"/>
        <v>0</v>
      </c>
      <c r="E48" s="28">
        <v>0</v>
      </c>
      <c r="F48" s="28">
        <v>0</v>
      </c>
      <c r="G48" s="27">
        <f t="shared" si="10"/>
        <v>0</v>
      </c>
    </row>
    <row r="49" spans="1:7" x14ac:dyDescent="0.25">
      <c r="A49" s="31" t="s">
        <v>18</v>
      </c>
      <c r="B49" s="29">
        <v>3166853.04</v>
      </c>
      <c r="C49" s="30">
        <v>176470.58</v>
      </c>
      <c r="D49" s="27">
        <f t="shared" si="9"/>
        <v>3343323.62</v>
      </c>
      <c r="E49" s="30">
        <v>1384793.45</v>
      </c>
      <c r="F49" s="30">
        <v>1384793.45</v>
      </c>
      <c r="G49" s="27">
        <f t="shared" si="10"/>
        <v>1958530.1700000002</v>
      </c>
    </row>
    <row r="50" spans="1:7" x14ac:dyDescent="0.25">
      <c r="A50" s="31" t="s">
        <v>19</v>
      </c>
      <c r="B50" s="27">
        <v>0</v>
      </c>
      <c r="C50" s="28">
        <v>0</v>
      </c>
      <c r="D50" s="27">
        <f t="shared" si="9"/>
        <v>0</v>
      </c>
      <c r="E50" s="28">
        <v>0</v>
      </c>
      <c r="F50" s="28">
        <v>0</v>
      </c>
      <c r="G50" s="27">
        <f t="shared" si="10"/>
        <v>0</v>
      </c>
    </row>
    <row r="51" spans="1:7" x14ac:dyDescent="0.25">
      <c r="A51" s="31" t="s">
        <v>20</v>
      </c>
      <c r="B51" s="29">
        <v>164786219</v>
      </c>
      <c r="C51" s="30">
        <v>186221678.31999999</v>
      </c>
      <c r="D51" s="27">
        <f t="shared" si="9"/>
        <v>351007897.31999999</v>
      </c>
      <c r="E51" s="30">
        <v>146625884.34999999</v>
      </c>
      <c r="F51" s="30">
        <v>143836966.72</v>
      </c>
      <c r="G51" s="27">
        <f t="shared" si="10"/>
        <v>204382012.97</v>
      </c>
    </row>
    <row r="52" spans="1:7" x14ac:dyDescent="0.25">
      <c r="A52" s="31" t="s">
        <v>21</v>
      </c>
      <c r="B52" s="27">
        <v>0</v>
      </c>
      <c r="C52" s="28">
        <v>0</v>
      </c>
      <c r="D52" s="27">
        <f t="shared" si="9"/>
        <v>0</v>
      </c>
      <c r="E52" s="28">
        <v>0</v>
      </c>
      <c r="F52" s="28">
        <v>0</v>
      </c>
      <c r="G52" s="27">
        <f t="shared" si="10"/>
        <v>0</v>
      </c>
    </row>
    <row r="53" spans="1:7" x14ac:dyDescent="0.25">
      <c r="A53" s="24" t="s">
        <v>22</v>
      </c>
      <c r="B53" s="25">
        <f t="shared" ref="B53:G53" si="11">SUM(B54:B60)</f>
        <v>13183488.199999999</v>
      </c>
      <c r="C53" s="25">
        <f t="shared" si="11"/>
        <v>104252112.20999999</v>
      </c>
      <c r="D53" s="25">
        <f t="shared" si="11"/>
        <v>117435600.41000001</v>
      </c>
      <c r="E53" s="25">
        <f t="shared" si="11"/>
        <v>51264165.25</v>
      </c>
      <c r="F53" s="25">
        <f t="shared" si="11"/>
        <v>50984398.469999999</v>
      </c>
      <c r="G53" s="25">
        <f t="shared" si="11"/>
        <v>66171435.159999996</v>
      </c>
    </row>
    <row r="54" spans="1:7" x14ac:dyDescent="0.25">
      <c r="A54" s="31" t="s">
        <v>23</v>
      </c>
      <c r="B54" s="29">
        <v>0</v>
      </c>
      <c r="C54" s="30">
        <v>13750298.82</v>
      </c>
      <c r="D54" s="27">
        <f t="shared" ref="D54:D60" si="12">B54+C54</f>
        <v>13750298.82</v>
      </c>
      <c r="E54" s="30">
        <v>10346774.5</v>
      </c>
      <c r="F54" s="30">
        <v>10346774.5</v>
      </c>
      <c r="G54" s="27">
        <f t="shared" ref="G54:G60" si="13">D54-E54</f>
        <v>3403524.3200000003</v>
      </c>
    </row>
    <row r="55" spans="1:7" x14ac:dyDescent="0.25">
      <c r="A55" s="31" t="s">
        <v>24</v>
      </c>
      <c r="B55" s="29">
        <v>12969560.199999999</v>
      </c>
      <c r="C55" s="30">
        <v>84573896.349999994</v>
      </c>
      <c r="D55" s="27">
        <f t="shared" si="12"/>
        <v>97543456.549999997</v>
      </c>
      <c r="E55" s="30">
        <v>36599717.090000004</v>
      </c>
      <c r="F55" s="30">
        <v>36320285.549999997</v>
      </c>
      <c r="G55" s="27">
        <f t="shared" si="13"/>
        <v>60943739.459999993</v>
      </c>
    </row>
    <row r="56" spans="1:7" x14ac:dyDescent="0.25">
      <c r="A56" s="31" t="s">
        <v>25</v>
      </c>
      <c r="B56" s="27">
        <v>0</v>
      </c>
      <c r="C56" s="28">
        <v>0</v>
      </c>
      <c r="D56" s="27">
        <f t="shared" si="12"/>
        <v>0</v>
      </c>
      <c r="E56" s="28">
        <v>0</v>
      </c>
      <c r="F56" s="28">
        <v>0</v>
      </c>
      <c r="G56" s="27">
        <f t="shared" si="13"/>
        <v>0</v>
      </c>
    </row>
    <row r="57" spans="1:7" x14ac:dyDescent="0.25">
      <c r="A57" s="36" t="s">
        <v>26</v>
      </c>
      <c r="B57" s="29">
        <v>213928</v>
      </c>
      <c r="C57" s="30">
        <v>5777917.04</v>
      </c>
      <c r="D57" s="27">
        <f t="shared" si="12"/>
        <v>5991845.04</v>
      </c>
      <c r="E57" s="30">
        <v>4317673.66</v>
      </c>
      <c r="F57" s="30">
        <v>4317338.42</v>
      </c>
      <c r="G57" s="27">
        <f t="shared" si="13"/>
        <v>1674171.38</v>
      </c>
    </row>
    <row r="58" spans="1:7" x14ac:dyDescent="0.25">
      <c r="A58" s="31" t="s">
        <v>27</v>
      </c>
      <c r="B58" s="27">
        <v>0</v>
      </c>
      <c r="C58" s="28">
        <v>0</v>
      </c>
      <c r="D58" s="27">
        <f t="shared" si="12"/>
        <v>0</v>
      </c>
      <c r="E58" s="28">
        <v>0</v>
      </c>
      <c r="F58" s="28">
        <v>0</v>
      </c>
      <c r="G58" s="27">
        <f t="shared" si="13"/>
        <v>0</v>
      </c>
    </row>
    <row r="59" spans="1:7" x14ac:dyDescent="0.25">
      <c r="A59" s="31" t="s">
        <v>28</v>
      </c>
      <c r="B59" s="27">
        <v>0</v>
      </c>
      <c r="C59" s="28">
        <v>0</v>
      </c>
      <c r="D59" s="27">
        <f t="shared" si="12"/>
        <v>0</v>
      </c>
      <c r="E59" s="28">
        <v>0</v>
      </c>
      <c r="F59" s="28">
        <v>0</v>
      </c>
      <c r="G59" s="27">
        <f t="shared" si="13"/>
        <v>0</v>
      </c>
    </row>
    <row r="60" spans="1:7" x14ac:dyDescent="0.25">
      <c r="A60" s="31" t="s">
        <v>29</v>
      </c>
      <c r="B60" s="27">
        <v>0</v>
      </c>
      <c r="C60" s="30">
        <v>150000</v>
      </c>
      <c r="D60" s="27">
        <f t="shared" si="12"/>
        <v>150000</v>
      </c>
      <c r="E60" s="30">
        <v>0</v>
      </c>
      <c r="F60" s="30">
        <v>0</v>
      </c>
      <c r="G60" s="27">
        <f t="shared" si="13"/>
        <v>150000</v>
      </c>
    </row>
    <row r="61" spans="1:7" x14ac:dyDescent="0.25">
      <c r="A61" s="24" t="s">
        <v>30</v>
      </c>
      <c r="B61" s="25">
        <f t="shared" ref="B61:G61" si="14">SUM(B62:B70)</f>
        <v>58554038.799999997</v>
      </c>
      <c r="C61" s="25">
        <f t="shared" si="14"/>
        <v>-6209337.0599999987</v>
      </c>
      <c r="D61" s="25">
        <f t="shared" si="14"/>
        <v>52344701.739999995</v>
      </c>
      <c r="E61" s="25">
        <f t="shared" si="14"/>
        <v>13784236.02</v>
      </c>
      <c r="F61" s="25">
        <f t="shared" si="14"/>
        <v>13784236.02</v>
      </c>
      <c r="G61" s="25">
        <f t="shared" si="14"/>
        <v>38560465.719999991</v>
      </c>
    </row>
    <row r="62" spans="1:7" x14ac:dyDescent="0.25">
      <c r="A62" s="31" t="s">
        <v>31</v>
      </c>
      <c r="B62" s="27">
        <v>0</v>
      </c>
      <c r="C62" s="28">
        <v>0</v>
      </c>
      <c r="D62" s="27">
        <f t="shared" ref="D62:D70" si="15">B62+C62</f>
        <v>0</v>
      </c>
      <c r="E62" s="28">
        <v>0</v>
      </c>
      <c r="F62" s="28">
        <v>0</v>
      </c>
      <c r="G62" s="27">
        <f t="shared" ref="G62:G70" si="16">D62-E62</f>
        <v>0</v>
      </c>
    </row>
    <row r="63" spans="1:7" x14ac:dyDescent="0.25">
      <c r="A63" s="31" t="s">
        <v>32</v>
      </c>
      <c r="B63" s="29">
        <v>0</v>
      </c>
      <c r="C63" s="30">
        <v>1428000</v>
      </c>
      <c r="D63" s="27">
        <f t="shared" si="15"/>
        <v>1428000</v>
      </c>
      <c r="E63" s="30">
        <v>0</v>
      </c>
      <c r="F63" s="30">
        <v>0</v>
      </c>
      <c r="G63" s="27">
        <f t="shared" si="16"/>
        <v>1428000</v>
      </c>
    </row>
    <row r="64" spans="1:7" x14ac:dyDescent="0.25">
      <c r="A64" s="31" t="s">
        <v>33</v>
      </c>
      <c r="B64" s="27">
        <v>0</v>
      </c>
      <c r="C64" s="28">
        <v>0</v>
      </c>
      <c r="D64" s="27">
        <f t="shared" si="15"/>
        <v>0</v>
      </c>
      <c r="E64" s="28">
        <v>0</v>
      </c>
      <c r="F64" s="28">
        <v>0</v>
      </c>
      <c r="G64" s="27">
        <f t="shared" si="16"/>
        <v>0</v>
      </c>
    </row>
    <row r="65" spans="1:7" x14ac:dyDescent="0.25">
      <c r="A65" s="31" t="s">
        <v>34</v>
      </c>
      <c r="B65" s="29">
        <v>55554038.799999997</v>
      </c>
      <c r="C65" s="30">
        <v>-21177337.059999999</v>
      </c>
      <c r="D65" s="27">
        <f t="shared" si="15"/>
        <v>34376701.739999995</v>
      </c>
      <c r="E65" s="30">
        <v>244236.02</v>
      </c>
      <c r="F65" s="30">
        <v>244236.02</v>
      </c>
      <c r="G65" s="27">
        <f t="shared" si="16"/>
        <v>34132465.719999991</v>
      </c>
    </row>
    <row r="66" spans="1:7" x14ac:dyDescent="0.25">
      <c r="A66" s="31" t="s">
        <v>35</v>
      </c>
      <c r="B66" s="29">
        <v>3000000</v>
      </c>
      <c r="C66" s="30">
        <v>0</v>
      </c>
      <c r="D66" s="27">
        <f t="shared" si="15"/>
        <v>3000000</v>
      </c>
      <c r="E66" s="30">
        <v>0</v>
      </c>
      <c r="F66" s="30">
        <v>0</v>
      </c>
      <c r="G66" s="27">
        <f t="shared" si="16"/>
        <v>3000000</v>
      </c>
    </row>
    <row r="67" spans="1:7" x14ac:dyDescent="0.25">
      <c r="A67" s="31" t="s">
        <v>36</v>
      </c>
      <c r="B67" s="27">
        <v>0</v>
      </c>
      <c r="C67" s="28">
        <v>0</v>
      </c>
      <c r="D67" s="27">
        <f t="shared" si="15"/>
        <v>0</v>
      </c>
      <c r="E67" s="28">
        <v>0</v>
      </c>
      <c r="F67" s="28">
        <v>0</v>
      </c>
      <c r="G67" s="27">
        <f t="shared" si="16"/>
        <v>0</v>
      </c>
    </row>
    <row r="68" spans="1:7" x14ac:dyDescent="0.25">
      <c r="A68" s="31" t="s">
        <v>37</v>
      </c>
      <c r="B68" s="27">
        <v>0</v>
      </c>
      <c r="C68" s="30">
        <v>13540000</v>
      </c>
      <c r="D68" s="27">
        <f t="shared" si="15"/>
        <v>13540000</v>
      </c>
      <c r="E68" s="30">
        <v>13540000</v>
      </c>
      <c r="F68" s="30">
        <v>13540000</v>
      </c>
      <c r="G68" s="27">
        <f t="shared" si="16"/>
        <v>0</v>
      </c>
    </row>
    <row r="69" spans="1:7" x14ac:dyDescent="0.25">
      <c r="A69" s="31" t="s">
        <v>38</v>
      </c>
      <c r="B69" s="27">
        <v>0</v>
      </c>
      <c r="C69" s="28">
        <v>0</v>
      </c>
      <c r="D69" s="27">
        <f t="shared" si="15"/>
        <v>0</v>
      </c>
      <c r="E69" s="28">
        <v>0</v>
      </c>
      <c r="F69" s="28">
        <v>0</v>
      </c>
      <c r="G69" s="27">
        <f t="shared" si="16"/>
        <v>0</v>
      </c>
    </row>
    <row r="70" spans="1:7" x14ac:dyDescent="0.25">
      <c r="A70" s="31" t="s">
        <v>39</v>
      </c>
      <c r="B70" s="27">
        <v>0</v>
      </c>
      <c r="C70" s="28">
        <v>0</v>
      </c>
      <c r="D70" s="27">
        <f t="shared" si="15"/>
        <v>0</v>
      </c>
      <c r="E70" s="28">
        <v>0</v>
      </c>
      <c r="F70" s="28">
        <v>0</v>
      </c>
      <c r="G70" s="27">
        <f t="shared" si="16"/>
        <v>0</v>
      </c>
    </row>
    <row r="71" spans="1:7" x14ac:dyDescent="0.25">
      <c r="A71" s="32" t="s">
        <v>40</v>
      </c>
      <c r="B71" s="25">
        <f t="shared" ref="B71:G71" si="17">SUM(B72:B75)</f>
        <v>0</v>
      </c>
      <c r="C71" s="25">
        <f t="shared" si="17"/>
        <v>0</v>
      </c>
      <c r="D71" s="25">
        <f t="shared" si="17"/>
        <v>0</v>
      </c>
      <c r="E71" s="25">
        <f t="shared" si="17"/>
        <v>0</v>
      </c>
      <c r="F71" s="25">
        <f t="shared" si="17"/>
        <v>0</v>
      </c>
      <c r="G71" s="25">
        <f t="shared" si="17"/>
        <v>0</v>
      </c>
    </row>
    <row r="72" spans="1:7" x14ac:dyDescent="0.25">
      <c r="A72" s="31" t="s">
        <v>41</v>
      </c>
      <c r="B72" s="25">
        <v>0</v>
      </c>
      <c r="C72" s="25">
        <v>0</v>
      </c>
      <c r="D72" s="27">
        <f t="shared" ref="D72:D75" si="18">B72+C72</f>
        <v>0</v>
      </c>
      <c r="E72" s="25">
        <v>0</v>
      </c>
      <c r="F72" s="25">
        <v>0</v>
      </c>
      <c r="G72" s="27">
        <f t="shared" ref="G72:G75" si="19">D72-E72</f>
        <v>0</v>
      </c>
    </row>
    <row r="73" spans="1:7" ht="30" x14ac:dyDescent="0.25">
      <c r="A73" s="31" t="s">
        <v>42</v>
      </c>
      <c r="B73" s="25">
        <v>0</v>
      </c>
      <c r="C73" s="25">
        <v>0</v>
      </c>
      <c r="D73" s="27">
        <f t="shared" si="18"/>
        <v>0</v>
      </c>
      <c r="E73" s="25">
        <v>0</v>
      </c>
      <c r="F73" s="25">
        <v>0</v>
      </c>
      <c r="G73" s="27">
        <f t="shared" si="19"/>
        <v>0</v>
      </c>
    </row>
    <row r="74" spans="1:7" x14ac:dyDescent="0.25">
      <c r="A74" s="31" t="s">
        <v>43</v>
      </c>
      <c r="B74" s="25">
        <v>0</v>
      </c>
      <c r="C74" s="25">
        <v>0</v>
      </c>
      <c r="D74" s="27">
        <f t="shared" si="18"/>
        <v>0</v>
      </c>
      <c r="E74" s="25">
        <v>0</v>
      </c>
      <c r="F74" s="25">
        <v>0</v>
      </c>
      <c r="G74" s="27">
        <f t="shared" si="19"/>
        <v>0</v>
      </c>
    </row>
    <row r="75" spans="1:7" x14ac:dyDescent="0.25">
      <c r="A75" s="31" t="s">
        <v>44</v>
      </c>
      <c r="B75" s="25">
        <v>0</v>
      </c>
      <c r="C75" s="25">
        <v>0</v>
      </c>
      <c r="D75" s="27">
        <f t="shared" si="18"/>
        <v>0</v>
      </c>
      <c r="E75" s="25">
        <v>0</v>
      </c>
      <c r="F75" s="25">
        <v>0</v>
      </c>
      <c r="G75" s="27">
        <f t="shared" si="19"/>
        <v>0</v>
      </c>
    </row>
    <row r="76" spans="1:7" x14ac:dyDescent="0.25">
      <c r="A76" s="37"/>
      <c r="B76" s="38"/>
      <c r="C76" s="38"/>
      <c r="D76" s="38"/>
      <c r="E76" s="38"/>
      <c r="F76" s="38"/>
      <c r="G76" s="38"/>
    </row>
    <row r="77" spans="1:7" x14ac:dyDescent="0.25">
      <c r="A77" s="34" t="s">
        <v>46</v>
      </c>
      <c r="B77" s="35">
        <f t="shared" ref="B77:G77" si="20">B43+B9</f>
        <v>878816025.5</v>
      </c>
      <c r="C77" s="35">
        <f t="shared" si="20"/>
        <v>535032833.40999997</v>
      </c>
      <c r="D77" s="35">
        <f t="shared" si="20"/>
        <v>1413848858.9100001</v>
      </c>
      <c r="E77" s="35">
        <f t="shared" si="20"/>
        <v>606439340.55999994</v>
      </c>
      <c r="F77" s="35">
        <f t="shared" si="20"/>
        <v>595373603.60000002</v>
      </c>
      <c r="G77" s="35">
        <f t="shared" si="20"/>
        <v>807409518.3499999</v>
      </c>
    </row>
    <row r="78" spans="1:7" x14ac:dyDescent="0.25">
      <c r="A78" s="39"/>
      <c r="B78" s="40"/>
      <c r="C78" s="40"/>
      <c r="D78" s="40"/>
      <c r="E78" s="40"/>
      <c r="F78" s="40"/>
      <c r="G78" s="40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C20:G26 B61:G61 B9:B10 B37:G37 B19:G19 B27:G27 B53:G53 C54:G60 B43:B44 B71:G71 B76:G77 C62:G70 C9:G18 C28:G36 C38:G41 C43:G52 C72:G7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8" fitToHeight="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6 c)</vt:lpstr>
      <vt:lpstr>'Formato 6 c)'!Área_de_impresión</vt:lpstr>
      <vt:lpstr>'Formato 6 c)'!Títulos_a_imprimir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</dc:creator>
  <cp:lastModifiedBy>EVELIN</cp:lastModifiedBy>
  <dcterms:created xsi:type="dcterms:W3CDTF">2024-07-26T20:36:12Z</dcterms:created>
  <dcterms:modified xsi:type="dcterms:W3CDTF">2024-07-26T20:36:29Z</dcterms:modified>
</cp:coreProperties>
</file>