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2_06_27_Definitiva\DIF-GTO1\Estados financieros\2024\M13D_2403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EAA!$A$1:$F$46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F12" i="2"/>
  <c r="E12" i="2"/>
  <c r="E4" i="2"/>
  <c r="F4" i="2"/>
  <c r="F3" i="2" s="1"/>
  <c r="E3" i="2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<sst xmlns="http://schemas.openxmlformats.org/spreadsheetml/2006/main" count="27" uniqueCount="27">
  <si>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</si>
  <si>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</si>
  <si>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</si>
  <si>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</si>
  <si>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</si>
  <si>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</si>
  <si>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</si>
  <si>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</si>
  <si>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</si>
  <si>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</si>
  <si>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</si>
  <si>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</si>
  <si>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</si>
  <si>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</si>
  <si>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</si>
  <si>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</si>
  <si>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</si>
  <si>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</si>
  <si>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</si>
  <si>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</si>
  <si>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</si>
  <si>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</si>
  <si>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</si>
  <si>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</si>
  <si>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</si>
  <si>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</si>
  <si>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 Guanajuato, Gto.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</si>
</sst>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5" xfId="8" applyNumberFormat="1" applyFont="1" applyFill="1" applyBorder="1" applyAlignment="1">
      <alignment horizontal="left" vertical="top" indent="1"/>
    </xf>
    <xf numFmtId="4" fontId="2" fillId="0" borderId="6" xfId="8" applyNumberFormat="1" applyFont="1" applyFill="1" applyBorder="1" applyAlignment="1" applyProtection="1">
      <alignment vertical="top" wrapText="1"/>
      <protection locked="0"/>
    </xf>
    <xf numFmtId="4" fontId="2" fillId="0" borderId="7" xfId="8" applyNumberFormat="1" applyFont="1" applyFill="1" applyBorder="1" applyAlignment="1" applyProtection="1">
      <alignment vertical="top" wrapText="1"/>
      <protection locked="0"/>
    </xf>
    <xf numFmtId="4" fontId="2" fillId="0" borderId="8" xfId="8" applyNumberFormat="1" applyFont="1" applyFill="1" applyBorder="1" applyAlignment="1">
      <alignment horizontal="left" vertical="top" indent="2"/>
    </xf>
    <xf numFmtId="4" fontId="2" fillId="0" borderId="9" xfId="8" applyNumberFormat="1" applyFont="1" applyFill="1" applyBorder="1" applyAlignment="1" applyProtection="1">
      <alignment vertical="top" wrapText="1"/>
      <protection locked="0"/>
    </xf>
    <xf numFmtId="4" fontId="2" fillId="0" borderId="10" xfId="8" applyNumberFormat="1" applyFont="1" applyFill="1" applyBorder="1" applyAlignment="1" applyProtection="1">
      <alignment vertical="top" wrapText="1"/>
      <protection locked="0"/>
    </xf>
    <xf numFmtId="4" fontId="3" fillId="0" borderId="8" xfId="8" applyNumberFormat="1" applyFont="1" applyFill="1" applyBorder="1" applyAlignment="1">
      <alignment horizontal="left" vertical="top" indent="2"/>
    </xf>
    <xf numFmtId="4" fontId="3" fillId="0" borderId="9" xfId="8" applyNumberFormat="1" applyFont="1" applyFill="1" applyBorder="1" applyAlignment="1" applyProtection="1">
      <alignment vertical="top" wrapText="1"/>
      <protection locked="0"/>
    </xf>
    <xf numFmtId="4" fontId="3" fillId="0" borderId="10" xfId="8" applyNumberFormat="1" applyFont="1" applyFill="1" applyBorder="1" applyAlignment="1" applyProtection="1">
      <alignment vertical="top" wrapText="1"/>
      <protection locked="0"/>
    </xf>
    <xf numFmtId="4" fontId="3" fillId="0" borderId="9" xfId="8" applyNumberFormat="1" applyFont="1" applyFill="1" applyBorder="1" applyAlignment="1" applyProtection="1">
      <alignment wrapText="1"/>
      <protection locked="0"/>
    </xf>
    <xf numFmtId="4" fontId="3" fillId="0" borderId="10" xfId="8" applyNumberFormat="1" applyFont="1" applyFill="1" applyBorder="1" applyAlignment="1" applyProtection="1">
      <alignment wrapText="1"/>
      <protection locked="0"/>
    </xf>
    <xf numFmtId="4" fontId="3" fillId="0" borderId="11" xfId="8" applyNumberFormat="1" applyFont="1" applyFill="1" applyBorder="1" applyAlignment="1">
      <alignment horizontal="left" vertical="top" indent="2"/>
    </xf>
    <xf numFmtId="4" fontId="3" fillId="0" borderId="12" xfId="8" applyNumberFormat="1" applyFont="1" applyFill="1" applyBorder="1" applyAlignment="1" applyProtection="1">
      <alignment vertical="top" wrapText="1"/>
      <protection locked="0"/>
    </xf>
    <xf numFmtId="4" fontId="3" fillId="0" borderId="13" xfId="8" applyNumberFormat="1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1895474</xdr:colOff>
      <xdr:row>40</xdr:row>
      <xdr:rowOff>1850</xdr:rowOff>
    </xdr:from>
    <xdr:to>
      <xdr:col>3</xdr:col>
      <xdr:colOff>1076324</xdr:colOff>
      <xdr:row>45</xdr:row>
      <xdr:rowOff>44450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5474" y="6161350"/>
          <a:ext cx="5324475" cy="756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zoomScaleNormal="100" workbookViewId="0">
      <selection activeCell="L37" sqref="L3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5" t="s">
        <v>26</v>
      </c>
      <c r="B1" s="6"/>
      <c r="C1" s="6"/>
      <c r="D1" s="6"/>
      <c r="E1" s="6"/>
      <c r="F1" s="7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8" t="s">
        <v>0</v>
      </c>
      <c r="B3" s="9">
        <f>B4+B12</f>
        <v>17945721.350000001</v>
      </c>
      <c r="C3" s="9">
        <f t="shared" ref="C3:F3" si="0">C4+C12</f>
        <v>81862358.86999999</v>
      </c>
      <c r="D3" s="9">
        <f t="shared" si="0"/>
        <v>71009556.659999996</v>
      </c>
      <c r="E3" s="9">
        <f t="shared" si="0"/>
        <v>28798523.560000002</v>
      </c>
      <c r="F3" s="10">
        <f t="shared" si="0"/>
        <v>10852802.210000003</v>
      </c>
    </row>
    <row r="4" spans="1:6" x14ac:dyDescent="0.2">
      <c r="A4" s="11" t="s">
        <v>4</v>
      </c>
      <c r="B4" s="12">
        <f>SUM(B5:B11)</f>
        <v>10896211.35</v>
      </c>
      <c r="C4" s="12">
        <f>SUM(C5:C11)</f>
        <v>80554360.799999997</v>
      </c>
      <c r="D4" s="12">
        <f>SUM(D5:D11)</f>
        <v>70577127.450000003</v>
      </c>
      <c r="E4" s="12">
        <f>SUM(E5:E11)</f>
        <v>20873444.700000003</v>
      </c>
      <c r="F4" s="13">
        <f>SUM(F5:F11)</f>
        <v>9977233.3500000034</v>
      </c>
    </row>
    <row r="5" spans="1:6" x14ac:dyDescent="0.2">
      <c r="A5" s="14" t="s">
        <v>5</v>
      </c>
      <c r="B5" s="15">
        <v>10552333.48</v>
      </c>
      <c r="C5" s="15">
        <v>34016825.140000001</v>
      </c>
      <c r="D5" s="15">
        <v>23843616.640000001</v>
      </c>
      <c r="E5" s="15">
        <f>B5+C5-D5</f>
        <v>20725541.980000004</v>
      </c>
      <c r="F5" s="16">
        <f t="shared" ref="F5:F11" si="1">E5-B5</f>
        <v>10173208.500000004</v>
      </c>
    </row>
    <row r="6" spans="1:6" x14ac:dyDescent="0.2">
      <c r="A6" s="14" t="s">
        <v>6</v>
      </c>
      <c r="B6" s="15">
        <v>73992.78</v>
      </c>
      <c r="C6" s="15">
        <v>45385445.460000001</v>
      </c>
      <c r="D6" s="15">
        <v>45449836.020000003</v>
      </c>
      <c r="E6" s="15">
        <f t="shared" ref="E6:E11" si="2">B6+C6-D6</f>
        <v>9602.2199999988079</v>
      </c>
      <c r="F6" s="16">
        <f t="shared" si="1"/>
        <v>-64390.560000001191</v>
      </c>
    </row>
    <row r="7" spans="1:6" x14ac:dyDescent="0.2">
      <c r="A7" s="14" t="s">
        <v>7</v>
      </c>
      <c r="B7" s="15">
        <v>0</v>
      </c>
      <c r="C7" s="15">
        <v>0</v>
      </c>
      <c r="D7" s="15">
        <v>0</v>
      </c>
      <c r="E7" s="15">
        <f t="shared" si="2"/>
        <v>0</v>
      </c>
      <c r="F7" s="16">
        <f t="shared" si="1"/>
        <v>0</v>
      </c>
    </row>
    <row r="8" spans="1:6" x14ac:dyDescent="0.2">
      <c r="A8" s="14" t="s">
        <v>1</v>
      </c>
      <c r="B8" s="15">
        <v>269885.09000000003</v>
      </c>
      <c r="C8" s="15">
        <v>957654.2</v>
      </c>
      <c r="D8" s="15">
        <v>1089238.79</v>
      </c>
      <c r="E8" s="15">
        <f t="shared" si="2"/>
        <v>138300.5</v>
      </c>
      <c r="F8" s="16">
        <f t="shared" si="1"/>
        <v>-131584.59000000003</v>
      </c>
    </row>
    <row r="9" spans="1:6" x14ac:dyDescent="0.2">
      <c r="A9" s="14" t="s">
        <v>2</v>
      </c>
      <c r="B9" s="15">
        <v>0</v>
      </c>
      <c r="C9" s="15">
        <v>194436</v>
      </c>
      <c r="D9" s="15">
        <v>194436</v>
      </c>
      <c r="E9" s="15">
        <f t="shared" si="2"/>
        <v>0</v>
      </c>
      <c r="F9" s="16">
        <f t="shared" si="1"/>
        <v>0</v>
      </c>
    </row>
    <row r="10" spans="1:6" x14ac:dyDescent="0.2">
      <c r="A10" s="14" t="s">
        <v>8</v>
      </c>
      <c r="B10" s="15">
        <v>0</v>
      </c>
      <c r="C10" s="15">
        <v>0</v>
      </c>
      <c r="D10" s="15">
        <v>0</v>
      </c>
      <c r="E10" s="15">
        <f t="shared" si="2"/>
        <v>0</v>
      </c>
      <c r="F10" s="16">
        <f t="shared" si="1"/>
        <v>0</v>
      </c>
    </row>
    <row r="11" spans="1:6" x14ac:dyDescent="0.2">
      <c r="A11" s="14" t="s">
        <v>9</v>
      </c>
      <c r="B11" s="15">
        <v>0</v>
      </c>
      <c r="C11" s="15">
        <v>0</v>
      </c>
      <c r="D11" s="15">
        <v>0</v>
      </c>
      <c r="E11" s="15">
        <f t="shared" si="2"/>
        <v>0</v>
      </c>
      <c r="F11" s="16">
        <f t="shared" si="1"/>
        <v>0</v>
      </c>
    </row>
    <row r="12" spans="1:6" x14ac:dyDescent="0.2">
      <c r="A12" s="11" t="s">
        <v>10</v>
      </c>
      <c r="B12" s="12">
        <f>SUM(B13:B21)</f>
        <v>7049510</v>
      </c>
      <c r="C12" s="12">
        <f>SUM(C13:C21)</f>
        <v>1307998.07</v>
      </c>
      <c r="D12" s="12">
        <f>SUM(D13:D21)</f>
        <v>432429.21</v>
      </c>
      <c r="E12" s="12">
        <f>SUM(E13:E21)</f>
        <v>7925078.8599999994</v>
      </c>
      <c r="F12" s="13">
        <f>SUM(F13:F21)</f>
        <v>875568.85999999987</v>
      </c>
    </row>
    <row r="13" spans="1:6" x14ac:dyDescent="0.2">
      <c r="A13" s="14" t="s">
        <v>11</v>
      </c>
      <c r="B13" s="15">
        <v>0</v>
      </c>
      <c r="C13" s="15">
        <v>0</v>
      </c>
      <c r="D13" s="15">
        <v>0</v>
      </c>
      <c r="E13" s="15">
        <f>B13+C13-D13</f>
        <v>0</v>
      </c>
      <c r="F13" s="16">
        <f t="shared" ref="F13:F21" si="3">E13-B13</f>
        <v>0</v>
      </c>
    </row>
    <row r="14" spans="1:6" x14ac:dyDescent="0.2">
      <c r="A14" s="14" t="s">
        <v>12</v>
      </c>
      <c r="B14" s="17">
        <v>0</v>
      </c>
      <c r="C14" s="17">
        <v>0</v>
      </c>
      <c r="D14" s="17">
        <v>0</v>
      </c>
      <c r="E14" s="17">
        <f t="shared" ref="E14:E21" si="4">B14+C14-D14</f>
        <v>0</v>
      </c>
      <c r="F14" s="18">
        <f t="shared" si="3"/>
        <v>0</v>
      </c>
    </row>
    <row r="15" spans="1:6" x14ac:dyDescent="0.2">
      <c r="A15" s="14" t="s">
        <v>13</v>
      </c>
      <c r="B15" s="17">
        <v>6123718.7999999998</v>
      </c>
      <c r="C15" s="17">
        <v>0</v>
      </c>
      <c r="D15" s="17">
        <v>0</v>
      </c>
      <c r="E15" s="17">
        <f t="shared" si="4"/>
        <v>6123718.7999999998</v>
      </c>
      <c r="F15" s="18">
        <f t="shared" si="3"/>
        <v>0</v>
      </c>
    </row>
    <row r="16" spans="1:6" x14ac:dyDescent="0.2">
      <c r="A16" s="14" t="s">
        <v>14</v>
      </c>
      <c r="B16" s="15">
        <v>4825497.7699999996</v>
      </c>
      <c r="C16" s="15">
        <v>834254</v>
      </c>
      <c r="D16" s="15">
        <v>422134.21</v>
      </c>
      <c r="E16" s="15">
        <f t="shared" si="4"/>
        <v>5237617.5599999996</v>
      </c>
      <c r="F16" s="16">
        <f t="shared" si="3"/>
        <v>412119.79000000004</v>
      </c>
    </row>
    <row r="17" spans="1:6" x14ac:dyDescent="0.2">
      <c r="A17" s="14" t="s">
        <v>15</v>
      </c>
      <c r="B17" s="15">
        <v>10295</v>
      </c>
      <c r="C17" s="15">
        <v>0</v>
      </c>
      <c r="D17" s="15">
        <v>10295</v>
      </c>
      <c r="E17" s="15">
        <f t="shared" si="4"/>
        <v>0</v>
      </c>
      <c r="F17" s="16">
        <f t="shared" si="3"/>
        <v>-10295</v>
      </c>
    </row>
    <row r="18" spans="1:6" x14ac:dyDescent="0.2">
      <c r="A18" s="14" t="s">
        <v>16</v>
      </c>
      <c r="B18" s="15">
        <v>-5165164.1500000004</v>
      </c>
      <c r="C18" s="15">
        <v>10470.129999999999</v>
      </c>
      <c r="D18" s="15">
        <v>0</v>
      </c>
      <c r="E18" s="15">
        <f t="shared" si="4"/>
        <v>-5154694.0200000005</v>
      </c>
      <c r="F18" s="16">
        <f t="shared" si="3"/>
        <v>10470.129999999888</v>
      </c>
    </row>
    <row r="19" spans="1:6" x14ac:dyDescent="0.2">
      <c r="A19" s="14" t="s">
        <v>17</v>
      </c>
      <c r="B19" s="15">
        <v>1255162.58</v>
      </c>
      <c r="C19" s="15">
        <v>463273.94</v>
      </c>
      <c r="D19" s="15">
        <v>0</v>
      </c>
      <c r="E19" s="15">
        <f t="shared" si="4"/>
        <v>1718436.52</v>
      </c>
      <c r="F19" s="16">
        <f t="shared" si="3"/>
        <v>463273.93999999994</v>
      </c>
    </row>
    <row r="20" spans="1:6" x14ac:dyDescent="0.2">
      <c r="A20" s="14" t="s">
        <v>18</v>
      </c>
      <c r="B20" s="15">
        <v>0</v>
      </c>
      <c r="C20" s="15">
        <v>0</v>
      </c>
      <c r="D20" s="15">
        <v>0</v>
      </c>
      <c r="E20" s="15">
        <f t="shared" si="4"/>
        <v>0</v>
      </c>
      <c r="F20" s="16">
        <f t="shared" si="3"/>
        <v>0</v>
      </c>
    </row>
    <row r="21" spans="1:6" x14ac:dyDescent="0.2">
      <c r="A21" s="19" t="s">
        <v>19</v>
      </c>
      <c r="B21" s="20">
        <v>0</v>
      </c>
      <c r="C21" s="20">
        <v>0</v>
      </c>
      <c r="D21" s="20">
        <v>0</v>
      </c>
      <c r="E21" s="20">
        <f t="shared" si="4"/>
        <v>0</v>
      </c>
      <c r="F21" s="21">
        <f t="shared" si="3"/>
        <v>0</v>
      </c>
    </row>
    <row r="23" spans="1:6" ht="12.75" x14ac:dyDescent="0.2">
      <c r="A23" s="4" t="s">
        <v>24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51181102362204722" bottom="0.51181102362204722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2024-10-09T20:08:57Z</cp:lastPrinted>
  <dcterms:created xsi:type="dcterms:W3CDTF">2014-02-09T04:04:15Z</dcterms:created>
  <dcterms:modified xsi:type="dcterms:W3CDTF">2024-10-09T20:09:21Z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