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COG" sheetId="1" r:id="rId1"/>
  </sheets>
  <definedNames>
    <definedName name="_xlnm._FilterDatabase" localSheetId="0" hidden="1">COG!$A$3:$G$76</definedName>
    <definedName name="_xlnm.Print_Area" localSheetId="0">COG!$A$1:$G$79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D69" i="1"/>
  <c r="G69" i="1" s="1"/>
  <c r="C69" i="1"/>
  <c r="B69" i="1"/>
  <c r="D68" i="1"/>
  <c r="G68" i="1" s="1"/>
  <c r="G67" i="1"/>
  <c r="D67" i="1"/>
  <c r="D66" i="1"/>
  <c r="G66" i="1" s="1"/>
  <c r="F65" i="1"/>
  <c r="E65" i="1"/>
  <c r="D65" i="1"/>
  <c r="G65" i="1" s="1"/>
  <c r="C65" i="1"/>
  <c r="B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F57" i="1"/>
  <c r="E57" i="1"/>
  <c r="D57" i="1"/>
  <c r="G57" i="1" s="1"/>
  <c r="C57" i="1"/>
  <c r="B57" i="1"/>
  <c r="D56" i="1"/>
  <c r="G56" i="1" s="1"/>
  <c r="G55" i="1"/>
  <c r="D55" i="1"/>
  <c r="D54" i="1"/>
  <c r="G54" i="1" s="1"/>
  <c r="F53" i="1"/>
  <c r="E53" i="1"/>
  <c r="D53" i="1"/>
  <c r="G53" i="1" s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F43" i="1"/>
  <c r="E43" i="1"/>
  <c r="D43" i="1"/>
  <c r="G43" i="1" s="1"/>
  <c r="C43" i="1"/>
  <c r="B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F33" i="1"/>
  <c r="E33" i="1"/>
  <c r="D33" i="1"/>
  <c r="G33" i="1" s="1"/>
  <c r="C33" i="1"/>
  <c r="B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F23" i="1"/>
  <c r="E23" i="1"/>
  <c r="D23" i="1"/>
  <c r="G23" i="1" s="1"/>
  <c r="C23" i="1"/>
  <c r="B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F13" i="1"/>
  <c r="E13" i="1"/>
  <c r="D13" i="1"/>
  <c r="G13" i="1" s="1"/>
  <c r="C13" i="1"/>
  <c r="B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<sst xmlns="http://schemas.openxmlformats.org/spreadsheetml/2006/main" count="85" uniqueCount="85">
  <si>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Municipio de Guanajuato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</si>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</sst>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zoomScaleNormal="100" workbookViewId="0">
      <selection activeCell="Q37" sqref="Q37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519982006.52999997</v>
      </c>
      <c r="C5" s="16">
        <f>SUM(C6:C12)</f>
        <v>29106422.139999997</v>
      </c>
      <c r="D5" s="16">
        <f>B5+C5</f>
        <v>549088428.66999996</v>
      </c>
      <c r="E5" s="16">
        <f>SUM(E6:E12)</f>
        <v>365020890.89999998</v>
      </c>
      <c r="F5" s="16">
        <f>SUM(F6:F12)</f>
        <v>361308195.17000002</v>
      </c>
      <c r="G5" s="16">
        <f>D5-E5</f>
        <v>184067537.76999998</v>
      </c>
    </row>
    <row r="6" spans="1:8" x14ac:dyDescent="0.2">
      <c r="A6" s="17" t="s">
        <v>12</v>
      </c>
      <c r="B6" s="18">
        <v>159022927</v>
      </c>
      <c r="C6" s="18">
        <v>-5020000</v>
      </c>
      <c r="D6" s="18">
        <f t="shared" ref="D6:D69" si="0">B6+C6</f>
        <v>154002927</v>
      </c>
      <c r="E6" s="18">
        <v>111652690.7</v>
      </c>
      <c r="F6" s="18">
        <v>111652690.7</v>
      </c>
      <c r="G6" s="18">
        <f t="shared" ref="G6:G69" si="1">D6-E6</f>
        <v>42350236.299999997</v>
      </c>
      <c r="H6" s="19"/>
    </row>
    <row r="7" spans="1:8" x14ac:dyDescent="0.2">
      <c r="A7" s="17" t="s">
        <v>13</v>
      </c>
      <c r="B7" s="18">
        <v>33866186.109999999</v>
      </c>
      <c r="C7" s="18">
        <v>29400970.579999998</v>
      </c>
      <c r="D7" s="18">
        <f t="shared" si="0"/>
        <v>63267156.689999998</v>
      </c>
      <c r="E7" s="18">
        <v>46210135</v>
      </c>
      <c r="F7" s="18">
        <v>45585120.530000001</v>
      </c>
      <c r="G7" s="18">
        <f t="shared" si="1"/>
        <v>17057021.689999998</v>
      </c>
      <c r="H7" s="19"/>
    </row>
    <row r="8" spans="1:8" x14ac:dyDescent="0.2">
      <c r="A8" s="17" t="s">
        <v>14</v>
      </c>
      <c r="B8" s="18">
        <v>50722291</v>
      </c>
      <c r="C8" s="18">
        <v>11735691.369999999</v>
      </c>
      <c r="D8" s="18">
        <f t="shared" si="0"/>
        <v>62457982.369999997</v>
      </c>
      <c r="E8" s="18">
        <v>14247352.92</v>
      </c>
      <c r="F8" s="18">
        <v>14247352.92</v>
      </c>
      <c r="G8" s="18">
        <f t="shared" si="1"/>
        <v>48210629.449999996</v>
      </c>
      <c r="H8" s="19"/>
    </row>
    <row r="9" spans="1:8" x14ac:dyDescent="0.2">
      <c r="A9" s="17" t="s">
        <v>15</v>
      </c>
      <c r="B9" s="18">
        <v>104385966</v>
      </c>
      <c r="C9" s="18">
        <v>-9837000</v>
      </c>
      <c r="D9" s="18">
        <f t="shared" si="0"/>
        <v>94548966</v>
      </c>
      <c r="E9" s="18">
        <v>69055336.769999996</v>
      </c>
      <c r="F9" s="18">
        <v>65967655.509999998</v>
      </c>
      <c r="G9" s="18">
        <f t="shared" si="1"/>
        <v>25493629.230000004</v>
      </c>
      <c r="H9" s="19"/>
    </row>
    <row r="10" spans="1:8" x14ac:dyDescent="0.2">
      <c r="A10" s="17" t="s">
        <v>16</v>
      </c>
      <c r="B10" s="18">
        <v>171984636.41999999</v>
      </c>
      <c r="C10" s="18">
        <v>2826760.19</v>
      </c>
      <c r="D10" s="18">
        <f t="shared" si="0"/>
        <v>174811396.60999998</v>
      </c>
      <c r="E10" s="18">
        <v>123855375.51000001</v>
      </c>
      <c r="F10" s="18">
        <v>123855375.51000001</v>
      </c>
      <c r="G10" s="18">
        <f t="shared" si="1"/>
        <v>50956021.099999979</v>
      </c>
      <c r="H10" s="19"/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/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/>
    </row>
    <row r="13" spans="1:8" x14ac:dyDescent="0.2">
      <c r="A13" s="15" t="s">
        <v>19</v>
      </c>
      <c r="B13" s="20">
        <f>SUM(B14:B22)</f>
        <v>68344693.200000003</v>
      </c>
      <c r="C13" s="20">
        <f>SUM(C14:C22)</f>
        <v>16695378.630000001</v>
      </c>
      <c r="D13" s="20">
        <f t="shared" si="0"/>
        <v>85040071.829999998</v>
      </c>
      <c r="E13" s="20">
        <f>SUM(E14:E22)</f>
        <v>57246319.49000001</v>
      </c>
      <c r="F13" s="20">
        <f>SUM(F14:F22)</f>
        <v>57246319.49000001</v>
      </c>
      <c r="G13" s="20">
        <f t="shared" si="1"/>
        <v>27793752.339999989</v>
      </c>
      <c r="H13" s="21"/>
    </row>
    <row r="14" spans="1:8" x14ac:dyDescent="0.2">
      <c r="A14" s="17" t="s">
        <v>20</v>
      </c>
      <c r="B14" s="18">
        <v>7008722</v>
      </c>
      <c r="C14" s="18">
        <v>1955465.73</v>
      </c>
      <c r="D14" s="18">
        <f t="shared" si="0"/>
        <v>8964187.7300000004</v>
      </c>
      <c r="E14" s="18">
        <v>4994486.1500000004</v>
      </c>
      <c r="F14" s="18">
        <v>4994486.1500000004</v>
      </c>
      <c r="G14" s="18">
        <f t="shared" si="1"/>
        <v>3969701.58</v>
      </c>
      <c r="H14" s="19"/>
    </row>
    <row r="15" spans="1:8" x14ac:dyDescent="0.2">
      <c r="A15" s="17" t="s">
        <v>21</v>
      </c>
      <c r="B15" s="18">
        <v>6557885</v>
      </c>
      <c r="C15" s="18">
        <v>2193878.17</v>
      </c>
      <c r="D15" s="18">
        <f t="shared" si="0"/>
        <v>8751763.1699999999</v>
      </c>
      <c r="E15" s="18">
        <v>5537852.9699999997</v>
      </c>
      <c r="F15" s="18">
        <v>5537852.9699999997</v>
      </c>
      <c r="G15" s="18">
        <f t="shared" si="1"/>
        <v>3213910.2</v>
      </c>
      <c r="H15" s="19"/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/>
    </row>
    <row r="17" spans="1:8" x14ac:dyDescent="0.2">
      <c r="A17" s="17" t="s">
        <v>23</v>
      </c>
      <c r="B17" s="18">
        <v>15390977</v>
      </c>
      <c r="C17" s="18">
        <v>5209280.17</v>
      </c>
      <c r="D17" s="18">
        <f t="shared" si="0"/>
        <v>20600257.170000002</v>
      </c>
      <c r="E17" s="18">
        <v>10664779.41</v>
      </c>
      <c r="F17" s="18">
        <v>10664779.41</v>
      </c>
      <c r="G17" s="18">
        <f t="shared" si="1"/>
        <v>9935477.7600000016</v>
      </c>
      <c r="H17" s="19"/>
    </row>
    <row r="18" spans="1:8" x14ac:dyDescent="0.2">
      <c r="A18" s="17" t="s">
        <v>24</v>
      </c>
      <c r="B18" s="18">
        <v>1015000</v>
      </c>
      <c r="C18" s="18">
        <v>29547.599999999999</v>
      </c>
      <c r="D18" s="18">
        <f t="shared" si="0"/>
        <v>1044547.6</v>
      </c>
      <c r="E18" s="18">
        <v>436864.69</v>
      </c>
      <c r="F18" s="18">
        <v>436864.69</v>
      </c>
      <c r="G18" s="18">
        <f t="shared" si="1"/>
        <v>607682.90999999992</v>
      </c>
      <c r="H18" s="19"/>
    </row>
    <row r="19" spans="1:8" x14ac:dyDescent="0.2">
      <c r="A19" s="17" t="s">
        <v>25</v>
      </c>
      <c r="B19" s="18">
        <v>30281411.199999999</v>
      </c>
      <c r="C19" s="18">
        <v>6451645.4000000004</v>
      </c>
      <c r="D19" s="18">
        <f t="shared" si="0"/>
        <v>36733056.600000001</v>
      </c>
      <c r="E19" s="18">
        <v>28679169.93</v>
      </c>
      <c r="F19" s="18">
        <v>28679169.93</v>
      </c>
      <c r="G19" s="18">
        <f t="shared" si="1"/>
        <v>8053886.6700000018</v>
      </c>
      <c r="H19" s="19"/>
    </row>
    <row r="20" spans="1:8" x14ac:dyDescent="0.2">
      <c r="A20" s="17" t="s">
        <v>26</v>
      </c>
      <c r="B20" s="18">
        <v>6460650</v>
      </c>
      <c r="C20" s="18">
        <v>680333.64</v>
      </c>
      <c r="D20" s="18">
        <f t="shared" si="0"/>
        <v>7140983.6399999997</v>
      </c>
      <c r="E20" s="18">
        <v>5961592.8300000001</v>
      </c>
      <c r="F20" s="18">
        <v>5961592.8300000001</v>
      </c>
      <c r="G20" s="18">
        <f t="shared" si="1"/>
        <v>1179390.8099999996</v>
      </c>
      <c r="H20" s="19"/>
    </row>
    <row r="21" spans="1:8" x14ac:dyDescent="0.2">
      <c r="A21" s="17" t="s">
        <v>27</v>
      </c>
      <c r="B21" s="18">
        <v>195000</v>
      </c>
      <c r="C21" s="18">
        <v>0</v>
      </c>
      <c r="D21" s="18">
        <f t="shared" si="0"/>
        <v>195000</v>
      </c>
      <c r="E21" s="18">
        <v>163224.70000000001</v>
      </c>
      <c r="F21" s="18">
        <v>163224.70000000001</v>
      </c>
      <c r="G21" s="18">
        <f t="shared" si="1"/>
        <v>31775.299999999988</v>
      </c>
      <c r="H21" s="19"/>
    </row>
    <row r="22" spans="1:8" x14ac:dyDescent="0.2">
      <c r="A22" s="17" t="s">
        <v>28</v>
      </c>
      <c r="B22" s="18">
        <v>1435048</v>
      </c>
      <c r="C22" s="18">
        <v>175227.92</v>
      </c>
      <c r="D22" s="18">
        <f t="shared" si="0"/>
        <v>1610275.92</v>
      </c>
      <c r="E22" s="18">
        <v>808348.81</v>
      </c>
      <c r="F22" s="18">
        <v>808348.81</v>
      </c>
      <c r="G22" s="18">
        <f t="shared" si="1"/>
        <v>801927.10999999987</v>
      </c>
      <c r="H22" s="19"/>
    </row>
    <row r="23" spans="1:8" x14ac:dyDescent="0.2">
      <c r="A23" s="15" t="s">
        <v>29</v>
      </c>
      <c r="B23" s="20">
        <f>SUM(B24:B32)</f>
        <v>121195347</v>
      </c>
      <c r="C23" s="20">
        <f>SUM(C24:C32)</f>
        <v>233421542.07999998</v>
      </c>
      <c r="D23" s="20">
        <f t="shared" si="0"/>
        <v>354616889.07999998</v>
      </c>
      <c r="E23" s="20">
        <f>SUM(E24:E32)</f>
        <v>227653486.30000001</v>
      </c>
      <c r="F23" s="20">
        <f>SUM(F24:F32)</f>
        <v>213125641.95999998</v>
      </c>
      <c r="G23" s="20">
        <f t="shared" si="1"/>
        <v>126963402.77999997</v>
      </c>
      <c r="H23" s="21"/>
    </row>
    <row r="24" spans="1:8" x14ac:dyDescent="0.2">
      <c r="A24" s="17" t="s">
        <v>30</v>
      </c>
      <c r="B24" s="18">
        <v>14393156</v>
      </c>
      <c r="C24" s="18">
        <v>6495200</v>
      </c>
      <c r="D24" s="18">
        <f t="shared" si="0"/>
        <v>20888356</v>
      </c>
      <c r="E24" s="18">
        <v>18042904.100000001</v>
      </c>
      <c r="F24" s="18">
        <v>4134989.87</v>
      </c>
      <c r="G24" s="18">
        <f t="shared" si="1"/>
        <v>2845451.8999999985</v>
      </c>
      <c r="H24" s="19"/>
    </row>
    <row r="25" spans="1:8" x14ac:dyDescent="0.2">
      <c r="A25" s="17" t="s">
        <v>31</v>
      </c>
      <c r="B25" s="18">
        <v>9109011</v>
      </c>
      <c r="C25" s="18">
        <v>-892932</v>
      </c>
      <c r="D25" s="18">
        <f t="shared" si="0"/>
        <v>8216079</v>
      </c>
      <c r="E25" s="18">
        <v>4086720.02</v>
      </c>
      <c r="F25" s="18">
        <v>4086720.02</v>
      </c>
      <c r="G25" s="18">
        <f t="shared" si="1"/>
        <v>4129358.98</v>
      </c>
      <c r="H25" s="19"/>
    </row>
    <row r="26" spans="1:8" x14ac:dyDescent="0.2">
      <c r="A26" s="17" t="s">
        <v>32</v>
      </c>
      <c r="B26" s="18">
        <v>19023875</v>
      </c>
      <c r="C26" s="18">
        <v>198516274.69</v>
      </c>
      <c r="D26" s="18">
        <f t="shared" si="0"/>
        <v>217540149.69</v>
      </c>
      <c r="E26" s="18">
        <v>127389883.92</v>
      </c>
      <c r="F26" s="18">
        <v>127389883.92</v>
      </c>
      <c r="G26" s="18">
        <f t="shared" si="1"/>
        <v>90150265.769999996</v>
      </c>
      <c r="H26" s="19"/>
    </row>
    <row r="27" spans="1:8" x14ac:dyDescent="0.2">
      <c r="A27" s="17" t="s">
        <v>33</v>
      </c>
      <c r="B27" s="18">
        <v>8632800</v>
      </c>
      <c r="C27" s="18">
        <v>-222281.08</v>
      </c>
      <c r="D27" s="18">
        <f t="shared" si="0"/>
        <v>8410518.9199999999</v>
      </c>
      <c r="E27" s="18">
        <v>7016979.3899999997</v>
      </c>
      <c r="F27" s="18">
        <v>7016979.3899999997</v>
      </c>
      <c r="G27" s="18">
        <f t="shared" si="1"/>
        <v>1393539.5300000003</v>
      </c>
      <c r="H27" s="19"/>
    </row>
    <row r="28" spans="1:8" x14ac:dyDescent="0.2">
      <c r="A28" s="17" t="s">
        <v>34</v>
      </c>
      <c r="B28" s="18">
        <v>35393485</v>
      </c>
      <c r="C28" s="18">
        <v>9070852.4700000007</v>
      </c>
      <c r="D28" s="18">
        <f t="shared" si="0"/>
        <v>44464337.469999999</v>
      </c>
      <c r="E28" s="18">
        <v>32898938.640000001</v>
      </c>
      <c r="F28" s="18">
        <v>32898938.640000001</v>
      </c>
      <c r="G28" s="18">
        <f t="shared" si="1"/>
        <v>11565398.829999998</v>
      </c>
      <c r="H28" s="19"/>
    </row>
    <row r="29" spans="1:8" x14ac:dyDescent="0.2">
      <c r="A29" s="17" t="s">
        <v>35</v>
      </c>
      <c r="B29" s="18">
        <v>10551400</v>
      </c>
      <c r="C29" s="18">
        <v>1586200</v>
      </c>
      <c r="D29" s="18">
        <f t="shared" si="0"/>
        <v>12137600</v>
      </c>
      <c r="E29" s="18">
        <v>7747911.0999999996</v>
      </c>
      <c r="F29" s="18">
        <v>7747911.0999999996</v>
      </c>
      <c r="G29" s="18">
        <f t="shared" si="1"/>
        <v>4389688.9000000004</v>
      </c>
      <c r="H29" s="19"/>
    </row>
    <row r="30" spans="1:8" x14ac:dyDescent="0.2">
      <c r="A30" s="17" t="s">
        <v>36</v>
      </c>
      <c r="B30" s="18">
        <v>1788181</v>
      </c>
      <c r="C30" s="18">
        <v>229500</v>
      </c>
      <c r="D30" s="18">
        <f t="shared" si="0"/>
        <v>2017681</v>
      </c>
      <c r="E30" s="18">
        <v>672787.86</v>
      </c>
      <c r="F30" s="18">
        <v>672787.86</v>
      </c>
      <c r="G30" s="18">
        <f t="shared" si="1"/>
        <v>1344893.1400000001</v>
      </c>
      <c r="H30" s="19"/>
    </row>
    <row r="31" spans="1:8" x14ac:dyDescent="0.2">
      <c r="A31" s="17" t="s">
        <v>37</v>
      </c>
      <c r="B31" s="18">
        <v>10966471</v>
      </c>
      <c r="C31" s="18">
        <v>18780928</v>
      </c>
      <c r="D31" s="18">
        <f t="shared" si="0"/>
        <v>29747399</v>
      </c>
      <c r="E31" s="18">
        <v>23837801.190000001</v>
      </c>
      <c r="F31" s="18">
        <v>23837801.190000001</v>
      </c>
      <c r="G31" s="18">
        <f t="shared" si="1"/>
        <v>5909597.8099999987</v>
      </c>
      <c r="H31" s="19"/>
    </row>
    <row r="32" spans="1:8" x14ac:dyDescent="0.2">
      <c r="A32" s="17" t="s">
        <v>38</v>
      </c>
      <c r="B32" s="18">
        <v>11336968</v>
      </c>
      <c r="C32" s="18">
        <v>-142200</v>
      </c>
      <c r="D32" s="18">
        <f t="shared" si="0"/>
        <v>11194768</v>
      </c>
      <c r="E32" s="18">
        <v>5959560.0800000001</v>
      </c>
      <c r="F32" s="18">
        <v>5339629.97</v>
      </c>
      <c r="G32" s="18">
        <f t="shared" si="1"/>
        <v>5235207.92</v>
      </c>
      <c r="H32" s="19"/>
    </row>
    <row r="33" spans="1:8" x14ac:dyDescent="0.2">
      <c r="A33" s="15" t="s">
        <v>39</v>
      </c>
      <c r="B33" s="20">
        <f>SUM(B34:B42)</f>
        <v>81419939.969999999</v>
      </c>
      <c r="C33" s="20">
        <f>SUM(C34:C42)</f>
        <v>34456574.450000003</v>
      </c>
      <c r="D33" s="20">
        <f t="shared" si="0"/>
        <v>115876514.42</v>
      </c>
      <c r="E33" s="20">
        <f>SUM(E34:E42)</f>
        <v>86726121.480000004</v>
      </c>
      <c r="F33" s="20">
        <f>SUM(F34:F42)</f>
        <v>86591538.170000002</v>
      </c>
      <c r="G33" s="20">
        <f t="shared" si="1"/>
        <v>29150392.939999998</v>
      </c>
      <c r="H33" s="21"/>
    </row>
    <row r="34" spans="1:8" x14ac:dyDescent="0.2">
      <c r="A34" s="17" t="s">
        <v>40</v>
      </c>
      <c r="B34" s="18">
        <v>50922358.969999999</v>
      </c>
      <c r="C34" s="18">
        <v>340000</v>
      </c>
      <c r="D34" s="18">
        <f t="shared" si="0"/>
        <v>51262358.969999999</v>
      </c>
      <c r="E34" s="18">
        <v>38267865.240000002</v>
      </c>
      <c r="F34" s="18">
        <v>38267865.240000002</v>
      </c>
      <c r="G34" s="18">
        <f t="shared" si="1"/>
        <v>12994493.729999997</v>
      </c>
      <c r="H34" s="19"/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/>
    </row>
    <row r="36" spans="1:8" x14ac:dyDescent="0.2">
      <c r="A36" s="17" t="s">
        <v>42</v>
      </c>
      <c r="B36" s="18">
        <v>565000</v>
      </c>
      <c r="C36" s="18">
        <v>0</v>
      </c>
      <c r="D36" s="18">
        <f t="shared" si="0"/>
        <v>565000</v>
      </c>
      <c r="E36" s="18">
        <v>423750.07</v>
      </c>
      <c r="F36" s="18">
        <v>423750.07</v>
      </c>
      <c r="G36" s="18">
        <f t="shared" si="1"/>
        <v>141249.93</v>
      </c>
      <c r="H36" s="19"/>
    </row>
    <row r="37" spans="1:8" x14ac:dyDescent="0.2">
      <c r="A37" s="17" t="s">
        <v>43</v>
      </c>
      <c r="B37" s="18">
        <v>29932581</v>
      </c>
      <c r="C37" s="18">
        <v>34116574.450000003</v>
      </c>
      <c r="D37" s="18">
        <f t="shared" si="0"/>
        <v>64049155.450000003</v>
      </c>
      <c r="E37" s="18">
        <v>48034506.170000002</v>
      </c>
      <c r="F37" s="18">
        <v>47899922.859999999</v>
      </c>
      <c r="G37" s="18">
        <f t="shared" si="1"/>
        <v>16014649.280000001</v>
      </c>
      <c r="H37" s="19"/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/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/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/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/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/>
    </row>
    <row r="43" spans="1:8" x14ac:dyDescent="0.2">
      <c r="A43" s="15" t="s">
        <v>49</v>
      </c>
      <c r="B43" s="20">
        <f>SUM(B44:B52)</f>
        <v>470000</v>
      </c>
      <c r="C43" s="20">
        <f>SUM(C44:C52)</f>
        <v>27388747.219999999</v>
      </c>
      <c r="D43" s="20">
        <f t="shared" si="0"/>
        <v>27858747.219999999</v>
      </c>
      <c r="E43" s="20">
        <f>SUM(E44:E52)</f>
        <v>23105288.039999999</v>
      </c>
      <c r="F43" s="20">
        <f>SUM(F44:F52)</f>
        <v>23105288.039999999</v>
      </c>
      <c r="G43" s="20">
        <f t="shared" si="1"/>
        <v>4753459.18</v>
      </c>
      <c r="H43" s="21"/>
    </row>
    <row r="44" spans="1:8" x14ac:dyDescent="0.2">
      <c r="A44" s="22" t="s">
        <v>50</v>
      </c>
      <c r="B44" s="18">
        <v>0</v>
      </c>
      <c r="C44" s="18">
        <v>1191761.08</v>
      </c>
      <c r="D44" s="18">
        <f t="shared" si="0"/>
        <v>1191761.08</v>
      </c>
      <c r="E44" s="18">
        <v>475611.73</v>
      </c>
      <c r="F44" s="18">
        <v>475611.73</v>
      </c>
      <c r="G44" s="18">
        <f t="shared" si="1"/>
        <v>716149.35000000009</v>
      </c>
      <c r="H44" s="19"/>
    </row>
    <row r="45" spans="1:8" x14ac:dyDescent="0.2">
      <c r="A45" s="17" t="s">
        <v>51</v>
      </c>
      <c r="B45" s="18">
        <v>0</v>
      </c>
      <c r="C45" s="18">
        <v>402000</v>
      </c>
      <c r="D45" s="18">
        <f t="shared" si="0"/>
        <v>402000</v>
      </c>
      <c r="E45" s="18">
        <v>156252</v>
      </c>
      <c r="F45" s="18">
        <v>156252</v>
      </c>
      <c r="G45" s="18">
        <f t="shared" si="1"/>
        <v>245748</v>
      </c>
      <c r="H45" s="19"/>
    </row>
    <row r="46" spans="1:8" x14ac:dyDescent="0.2">
      <c r="A46" s="17" t="s">
        <v>52</v>
      </c>
      <c r="B46" s="18">
        <v>0</v>
      </c>
      <c r="C46" s="18">
        <v>325000</v>
      </c>
      <c r="D46" s="18">
        <f t="shared" si="0"/>
        <v>325000</v>
      </c>
      <c r="E46" s="18">
        <v>313038.92</v>
      </c>
      <c r="F46" s="18">
        <v>313038.92</v>
      </c>
      <c r="G46" s="18">
        <f t="shared" si="1"/>
        <v>11961.080000000016</v>
      </c>
      <c r="H46" s="19"/>
    </row>
    <row r="47" spans="1:8" x14ac:dyDescent="0.2">
      <c r="A47" s="17" t="s">
        <v>53</v>
      </c>
      <c r="B47" s="18">
        <v>0</v>
      </c>
      <c r="C47" s="18">
        <v>24914202</v>
      </c>
      <c r="D47" s="18">
        <f t="shared" si="0"/>
        <v>24914202</v>
      </c>
      <c r="E47" s="18">
        <v>21452130</v>
      </c>
      <c r="F47" s="18">
        <v>21452130</v>
      </c>
      <c r="G47" s="18">
        <f t="shared" si="1"/>
        <v>3462072</v>
      </c>
      <c r="H47" s="19"/>
    </row>
    <row r="48" spans="1:8" x14ac:dyDescent="0.2">
      <c r="A48" s="17" t="s">
        <v>54</v>
      </c>
      <c r="B48" s="18">
        <v>0</v>
      </c>
      <c r="C48" s="18">
        <v>109784.14</v>
      </c>
      <c r="D48" s="18">
        <f t="shared" si="0"/>
        <v>109784.14</v>
      </c>
      <c r="E48" s="18">
        <v>0</v>
      </c>
      <c r="F48" s="18">
        <v>0</v>
      </c>
      <c r="G48" s="18">
        <f t="shared" si="1"/>
        <v>109784.14</v>
      </c>
      <c r="H48" s="19"/>
    </row>
    <row r="49" spans="1:8" x14ac:dyDescent="0.2">
      <c r="A49" s="17" t="s">
        <v>55</v>
      </c>
      <c r="B49" s="18">
        <v>0</v>
      </c>
      <c r="C49" s="18">
        <v>430000</v>
      </c>
      <c r="D49" s="18">
        <f t="shared" si="0"/>
        <v>430000</v>
      </c>
      <c r="E49" s="18">
        <v>300672</v>
      </c>
      <c r="F49" s="18">
        <v>300672</v>
      </c>
      <c r="G49" s="18">
        <f t="shared" si="1"/>
        <v>129328</v>
      </c>
      <c r="H49" s="19"/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/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/>
    </row>
    <row r="52" spans="1:8" x14ac:dyDescent="0.2">
      <c r="A52" s="17" t="s">
        <v>58</v>
      </c>
      <c r="B52" s="18">
        <v>470000</v>
      </c>
      <c r="C52" s="18">
        <v>16000</v>
      </c>
      <c r="D52" s="18">
        <f t="shared" si="0"/>
        <v>486000</v>
      </c>
      <c r="E52" s="18">
        <v>407583.39</v>
      </c>
      <c r="F52" s="18">
        <v>407583.39</v>
      </c>
      <c r="G52" s="18">
        <f t="shared" si="1"/>
        <v>78416.609999999986</v>
      </c>
      <c r="H52" s="19"/>
    </row>
    <row r="53" spans="1:8" x14ac:dyDescent="0.2">
      <c r="A53" s="15" t="s">
        <v>59</v>
      </c>
      <c r="B53" s="20">
        <f>SUM(B54:B56)</f>
        <v>71354038.799999997</v>
      </c>
      <c r="C53" s="20">
        <f>SUM(C54:C56)</f>
        <v>247068036.89999998</v>
      </c>
      <c r="D53" s="20">
        <f t="shared" si="0"/>
        <v>318422075.69999999</v>
      </c>
      <c r="E53" s="20">
        <f>SUM(E54:E56)</f>
        <v>201693187.67000002</v>
      </c>
      <c r="F53" s="20">
        <f>SUM(F54:F56)</f>
        <v>201693187.67000002</v>
      </c>
      <c r="G53" s="20">
        <f t="shared" si="1"/>
        <v>116728888.02999997</v>
      </c>
      <c r="H53" s="21"/>
    </row>
    <row r="54" spans="1:8" x14ac:dyDescent="0.2">
      <c r="A54" s="17" t="s">
        <v>60</v>
      </c>
      <c r="B54" s="18">
        <v>70754038.799999997</v>
      </c>
      <c r="C54" s="18">
        <v>170618309.16</v>
      </c>
      <c r="D54" s="18">
        <f t="shared" si="0"/>
        <v>241372347.95999998</v>
      </c>
      <c r="E54" s="18">
        <v>157043462.97</v>
      </c>
      <c r="F54" s="18">
        <v>157043462.97</v>
      </c>
      <c r="G54" s="18">
        <f t="shared" si="1"/>
        <v>84328884.98999998</v>
      </c>
      <c r="H54" s="19"/>
    </row>
    <row r="55" spans="1:8" x14ac:dyDescent="0.2">
      <c r="A55" s="17" t="s">
        <v>61</v>
      </c>
      <c r="B55" s="18">
        <v>600000</v>
      </c>
      <c r="C55" s="18">
        <v>76449727.739999995</v>
      </c>
      <c r="D55" s="18">
        <f t="shared" si="0"/>
        <v>77049727.739999995</v>
      </c>
      <c r="E55" s="18">
        <v>44649724.700000003</v>
      </c>
      <c r="F55" s="18">
        <v>44649724.700000003</v>
      </c>
      <c r="G55" s="18">
        <f t="shared" si="1"/>
        <v>32400003.039999992</v>
      </c>
      <c r="H55" s="19"/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/>
    </row>
    <row r="57" spans="1:8" x14ac:dyDescent="0.2">
      <c r="A57" s="15" t="s">
        <v>63</v>
      </c>
      <c r="B57" s="20">
        <f>SUM(B58:B64)</f>
        <v>1700000</v>
      </c>
      <c r="C57" s="20">
        <f>SUM(C58:C64)</f>
        <v>0</v>
      </c>
      <c r="D57" s="20">
        <f t="shared" si="0"/>
        <v>1700000</v>
      </c>
      <c r="E57" s="20">
        <f>SUM(E58:E64)</f>
        <v>0</v>
      </c>
      <c r="F57" s="20">
        <f>SUM(F58:F64)</f>
        <v>0</v>
      </c>
      <c r="G57" s="20">
        <f t="shared" si="1"/>
        <v>1700000</v>
      </c>
      <c r="H57" s="21"/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/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/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/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/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/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/>
    </row>
    <row r="64" spans="1:8" x14ac:dyDescent="0.2">
      <c r="A64" s="17" t="s">
        <v>70</v>
      </c>
      <c r="B64" s="18">
        <v>1700000</v>
      </c>
      <c r="C64" s="18">
        <v>0</v>
      </c>
      <c r="D64" s="18">
        <f t="shared" si="0"/>
        <v>1700000</v>
      </c>
      <c r="E64" s="18">
        <v>0</v>
      </c>
      <c r="F64" s="18">
        <v>0</v>
      </c>
      <c r="G64" s="18">
        <f t="shared" si="1"/>
        <v>1700000</v>
      </c>
      <c r="H64" s="19"/>
    </row>
    <row r="65" spans="1:8" x14ac:dyDescent="0.2">
      <c r="A65" s="15" t="s">
        <v>71</v>
      </c>
      <c r="B65" s="20">
        <f>SUM(B66:B68)</f>
        <v>14350000</v>
      </c>
      <c r="C65" s="20">
        <f>SUM(C66:C68)</f>
        <v>-1520000</v>
      </c>
      <c r="D65" s="20">
        <f t="shared" si="0"/>
        <v>12830000</v>
      </c>
      <c r="E65" s="20">
        <f>SUM(E66:E68)</f>
        <v>9639752.5800000001</v>
      </c>
      <c r="F65" s="20">
        <f>SUM(F66:F68)</f>
        <v>9639752.5800000001</v>
      </c>
      <c r="G65" s="20">
        <f t="shared" si="1"/>
        <v>3190247.42</v>
      </c>
      <c r="H65" s="21"/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/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/>
    </row>
    <row r="68" spans="1:8" x14ac:dyDescent="0.2">
      <c r="A68" s="17" t="s">
        <v>74</v>
      </c>
      <c r="B68" s="18">
        <v>14350000</v>
      </c>
      <c r="C68" s="18">
        <v>-1520000</v>
      </c>
      <c r="D68" s="18">
        <f t="shared" si="0"/>
        <v>12830000</v>
      </c>
      <c r="E68" s="18">
        <v>9639752.5800000001</v>
      </c>
      <c r="F68" s="18">
        <v>9639752.5800000001</v>
      </c>
      <c r="G68" s="18">
        <f t="shared" si="1"/>
        <v>3190247.42</v>
      </c>
      <c r="H68" s="19"/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/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/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/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/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/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/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/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/>
    </row>
    <row r="77" spans="1:8" x14ac:dyDescent="0.2">
      <c r="A77" s="25" t="s">
        <v>83</v>
      </c>
      <c r="B77" s="26">
        <f t="shared" ref="B77:G77" si="4">SUM(B5+B13+B23+B33+B43+B53+B57+B65+B69)</f>
        <v>878816025.5</v>
      </c>
      <c r="C77" s="26">
        <f t="shared" si="4"/>
        <v>586616701.41999996</v>
      </c>
      <c r="D77" s="26">
        <f t="shared" si="4"/>
        <v>1465432726.9200001</v>
      </c>
      <c r="E77" s="26">
        <f t="shared" si="4"/>
        <v>971085046.46000016</v>
      </c>
      <c r="F77" s="26">
        <f t="shared" si="4"/>
        <v>952709923.08000004</v>
      </c>
      <c r="G77" s="26">
        <f t="shared" si="4"/>
        <v>494347680.45999992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2024-10-30T15:30:55Z</dcterms:created>
  <dcterms:modified xsi:type="dcterms:W3CDTF">2024-10-30T15:31:18Z</dcterms:modified>
</cp:coreProperties>
</file>