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AA0806E7-5FF8-4521-89F0-4ECAC2D849F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<sst xmlns="http://schemas.openxmlformats.org/spreadsheetml/2006/main" count="202" uniqueCount="142">
  <si>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</si>
  <si>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</si>
  <si>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</si>
  <si>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</si>
  <si>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</si>
  <si>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</si>
  <si>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</si>
  <si>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</si>
  <si>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</si>
  <si>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</si>
  <si>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</si>
  <si>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</si>
  <si>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</si>
  <si>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</si>
  <si>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</si>
  <si>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</si>
  <si>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</si>
  <si>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</si>
  <si>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</si>
  <si>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</si>
  <si>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</si>
  <si>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</si>
  <si>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</si>
  <si>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</si>
  <si>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</si>
  <si>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</si>
  <si>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</si>
  <si>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</si>
  <si>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</si>
  <si>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</si>
  <si>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</si>
  <si>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</si>
  <si>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</si>
  <si>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</si>
  <si>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</si>
  <si>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</si>
  <si>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</si>
  <si>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</si>
  <si>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</si>
  <si>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</si>
  <si>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</si>
  <si>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</si>
  <si>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</si>
  <si>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</si>
  <si>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</si>
  <si>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</si>
  <si>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</si>
  <si>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</si>
  <si>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</si>
  <si>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</si>
  <si>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</si>
  <si>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</si>
  <si>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</si>
  <si>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</si>
  <si>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</si>
  <si>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</si>
  <si>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</si>
  <si>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</si>
  <si>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</si>
  <si>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</si>
  <si>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</si>
  <si>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</si>
  <si>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</si>
  <si>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</si>
  <si>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</si>
  <si>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</si>
  <si>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</si>
  <si>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</si>
  <si>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</si>
  <si>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</si>
  <si>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</si>
  <si>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</si>
  <si>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</si>
  <si>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</si>
  <si>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</si>
  <si>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</si>
  <si>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</si>
  <si>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</si>
  <si>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</si>
  <si>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</si>
  <si>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</si>
  <si>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</si>
  <si>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</si>
  <si>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</si>
  <si>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</si>
  <si>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</si>
  <si>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</si>
  <si>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</si>
  <si>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</si>
  <si>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</si>
  <si>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</si>
  <si>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</si>
  <si>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</si>
  <si>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</si>
  <si>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</si>
  <si>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</si>
  <si>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</si>
  <si>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</si>
  <si>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</si>
  <si>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</si>
  <si>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</si>
  <si>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</si>
  <si>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</si>
  <si>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</si>
  <si>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</si>
  <si>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</si>
  <si>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</si>
  <si>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</si>
  <si>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</si>
  <si>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</si>
  <si>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</si>
  <si>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</si>
  <si>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</si>
  <si>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</si>
  <si>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</si>
  <si>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</si>
  <si>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</si>
  <si>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</si>
  <si>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</si>
  <si>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</si>
  <si>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</si>
  <si>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</si>
  <si>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</si>
  <si>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</si>
  <si>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</si>
  <si>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</si>
  <si>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</si>
  <si>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</si>
  <si>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</si>
  <si>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</si>
  <si>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</si>
  <si>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</si>
  <si>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</si>
  <si>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</si>
  <si>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</si>
  <si>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de Guanajuato
Estado Analítico del Ejercicio del Presupuesto de Egresos
Clasificación por Objeto del Gasto (Capítulo y Concepto)
Del 1 de Enero al 31 de Diciembre de 2024</t>
  </si>
  <si>
    <t>Comisión Municipal del Deporte de Guanajuato
Estado Analítico del Ejercicio del Presupuesto de Egresos
Clasificación Económica (por Tipo de Gasto)
Del 1 de Enero al 31 de Diciembre de 2024</t>
  </si>
  <si>
    <t>31120M13F020000 DESPACHO DIR DE PROG Y E</t>
  </si>
  <si>
    <t>Comisión Municipal del Deporte de Guanajuato
Estado Analítico del Ejercicio del Presupuesto de Egresos
Clasificación Administrativa
Del 1 de Enero al 31 de Diciembre de 2024</t>
  </si>
  <si>
    <t>Comisión Municipal del Deporte de Guanajuato
Estado Analítico del Ejercicio del Presupuesto de Egresos
Clasificación Administrativa (Poderes)
Del 1 de Enero al 31 de Diciembre de 2024</t>
  </si>
  <si>
    <t>Comisión Municipal del Deporte de Guanajuato
Estado Analítico del Ejercicio del Presupuesto de Egresos
Clasificación Administrativa (Sector Paraestatal)
Del 1 de Enero al 31 de Diciembre de 2024</t>
  </si>
  <si>
    <t>Comisión Municipal del Deporte de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</si>
</sst>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2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44">
    <cellStyle name="=C:\WINNT\SYSTEM32\COMMAND.COM" xfId="16" xr:uid="{6B6866B6-1E4C-47A5-B919-2E6643BFD84F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6" xr:uid="{4F9D3CBF-3E50-472A-A6EC-6D51600D5E44}"/>
    <cellStyle name="Millares 2 2 3" xfId="27" xr:uid="{9386ED97-D349-4EC9-9873-6399936F9C62}"/>
    <cellStyle name="Millares 2 2 4" xfId="18" xr:uid="{B6B58D10-9E3E-4050-BA92-FDE86A75A96B}"/>
    <cellStyle name="Millares 2 3" xfId="4" xr:uid="{00000000-0005-0000-0000-000003000000}"/>
    <cellStyle name="Millares 2 3 2" xfId="37" xr:uid="{1D61B8DD-5C62-4D81-A38E-2D91F1A5CA66}"/>
    <cellStyle name="Millares 2 3 3" xfId="28" xr:uid="{0663B35F-C16A-4D24-B6B5-980C47342E4D}"/>
    <cellStyle name="Millares 2 3 4" xfId="19" xr:uid="{D5F83C6F-E2A9-4EAF-9BAA-3930D2FCF569}"/>
    <cellStyle name="Millares 2 4" xfId="35" xr:uid="{360D6924-5D4C-4AA4-9277-AC1EE35F7607}"/>
    <cellStyle name="Millares 2 5" xfId="26" xr:uid="{25C70364-F397-4CB6-ACA8-89008E4C3B1F}"/>
    <cellStyle name="Millares 2 6" xfId="17" xr:uid="{669B00CF-6DBC-41A3-A1ED-401C57366D1E}"/>
    <cellStyle name="Millares 3" xfId="5" xr:uid="{00000000-0005-0000-0000-000004000000}"/>
    <cellStyle name="Millares 3 2" xfId="38" xr:uid="{5E0BB2B1-1898-4F17-908A-50BDE4A52756}"/>
    <cellStyle name="Millares 3 3" xfId="29" xr:uid="{10B61B95-FF89-4B65-92E7-79E9F235895F}"/>
    <cellStyle name="Millares 3 4" xfId="20" xr:uid="{2F913A64-DD80-498F-BD6B-5B55D3E27586}"/>
    <cellStyle name="Moneda 2" xfId="6" xr:uid="{00000000-0005-0000-0000-000005000000}"/>
    <cellStyle name="Moneda 2 2" xfId="39" xr:uid="{394CD957-CF81-485B-A61C-A23E9E8AEBC6}"/>
    <cellStyle name="Moneda 2 3" xfId="30" xr:uid="{56A4FBBF-67BE-4147-9BC5-519515C5E497}"/>
    <cellStyle name="Moneda 2 4" xfId="21" xr:uid="{494DEAE8-AF71-4AEF-A866-3BC3E66C0AB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0" xr:uid="{9023F5DA-7C04-440C-81ED-670B97821C93}"/>
    <cellStyle name="Normal 2 4" xfId="31" xr:uid="{7BC3D883-6E76-4E95-A4AF-33AC87121645}"/>
    <cellStyle name="Normal 2 5" xfId="22" xr:uid="{AEE0328C-B4E2-4CE2-9D40-DF6AB58B860B}"/>
    <cellStyle name="Normal 3" xfId="9" xr:uid="{00000000-0005-0000-0000-000009000000}"/>
    <cellStyle name="Normal 3 2" xfId="41" xr:uid="{A9B82576-24F2-4E7F-8AAB-0A549C5C889C}"/>
    <cellStyle name="Normal 3 3" xfId="32" xr:uid="{36AC4E8D-F74B-46D2-8A1C-ED627E8F999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3" xr:uid="{023AD72B-A856-4A2E-8638-140087ABDDDC}"/>
    <cellStyle name="Normal 6 2 3" xfId="34" xr:uid="{6236501B-7587-42DE-BD27-15E9644F30B2}"/>
    <cellStyle name="Normal 6 2 4" xfId="24" xr:uid="{D5740D66-EBD5-46ED-B849-73BDE842B963}"/>
    <cellStyle name="Normal 6 3" xfId="42" xr:uid="{B941EC0B-E1C2-4121-B162-4FFCDE701C61}"/>
    <cellStyle name="Normal 6 4" xfId="33" xr:uid="{2A9E5F14-34A5-4ECE-862C-6C55E2E987A3}"/>
    <cellStyle name="Normal 6 5" xfId="23" xr:uid="{C62FB9CA-6FAC-4801-9A9A-23ABE45956ED}"/>
    <cellStyle name="Porcentual 2" xfId="25" xr:uid="{8F4028D5-5155-4B60-9CB6-0E04F41A5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70" sqref="A7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11020599.050000001</v>
      </c>
      <c r="C5" s="12">
        <f>SUM(C6:C12)</f>
        <v>171985.25</v>
      </c>
      <c r="D5" s="12">
        <f>B5+C5</f>
        <v>11192584.300000001</v>
      </c>
      <c r="E5" s="12">
        <f>SUM(E6:E12)</f>
        <v>11162046.380000001</v>
      </c>
      <c r="F5" s="12">
        <f>SUM(F6:F12)</f>
        <v>9527904.9199999999</v>
      </c>
      <c r="G5" s="12">
        <f>D5-E5</f>
        <v>30537.919999999925</v>
      </c>
    </row>
    <row r="6" spans="1:8" x14ac:dyDescent="0.2">
      <c r="A6" s="19" t="s">
        <v>67</v>
      </c>
      <c r="B6" s="5">
        <v>4400040.62</v>
      </c>
      <c r="C6" s="5">
        <v>-82427.73</v>
      </c>
      <c r="D6" s="5">
        <f t="shared" ref="D6:D69" si="0">B6+C6</f>
        <v>4317612.8899999997</v>
      </c>
      <c r="E6" s="5">
        <v>4317612.8899999997</v>
      </c>
      <c r="F6" s="5">
        <v>3879013.67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444000</v>
      </c>
      <c r="C7" s="5">
        <v>171985.25</v>
      </c>
      <c r="D7" s="5">
        <f t="shared" si="0"/>
        <v>615985.25</v>
      </c>
      <c r="E7" s="5">
        <v>613997.25</v>
      </c>
      <c r="F7" s="5">
        <v>613997.25</v>
      </c>
      <c r="G7" s="5">
        <f t="shared" si="1"/>
        <v>1988</v>
      </c>
      <c r="H7" s="9">
        <v>1200</v>
      </c>
    </row>
    <row r="8" spans="1:8" x14ac:dyDescent="0.2">
      <c r="A8" s="19" t="s">
        <v>69</v>
      </c>
      <c r="B8" s="5">
        <v>1090632.69</v>
      </c>
      <c r="C8" s="5">
        <v>216880.41</v>
      </c>
      <c r="D8" s="5">
        <f t="shared" si="0"/>
        <v>1307513.0999999999</v>
      </c>
      <c r="E8" s="5">
        <v>1307513.1000000001</v>
      </c>
      <c r="F8" s="5">
        <v>610741.19999999995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2902024.27</v>
      </c>
      <c r="C9" s="5">
        <v>-535612.39</v>
      </c>
      <c r="D9" s="5">
        <f t="shared" si="0"/>
        <v>2366411.88</v>
      </c>
      <c r="E9" s="5">
        <v>2366411.88</v>
      </c>
      <c r="F9" s="5">
        <v>2043724.88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2183901.4700000002</v>
      </c>
      <c r="C10" s="5">
        <v>401159.71</v>
      </c>
      <c r="D10" s="5">
        <f t="shared" si="0"/>
        <v>2585061.1800000002</v>
      </c>
      <c r="E10" s="5">
        <v>2556511.2599999998</v>
      </c>
      <c r="F10" s="5">
        <v>2380427.92</v>
      </c>
      <c r="G10" s="5">
        <f t="shared" si="1"/>
        <v>28549.920000000391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1526965</v>
      </c>
      <c r="C13" s="13">
        <f>SUM(C14:C22)</f>
        <v>387467.36</v>
      </c>
      <c r="D13" s="13">
        <f t="shared" si="0"/>
        <v>1914432.3599999999</v>
      </c>
      <c r="E13" s="13">
        <f>SUM(E14:E22)</f>
        <v>1837263.0099999998</v>
      </c>
      <c r="F13" s="13">
        <f>SUM(F14:F22)</f>
        <v>1833465.0899999999</v>
      </c>
      <c r="G13" s="13">
        <f t="shared" si="1"/>
        <v>77169.350000000093</v>
      </c>
      <c r="H13" s="18">
        <v>0</v>
      </c>
    </row>
    <row r="14" spans="1:8" x14ac:dyDescent="0.2">
      <c r="A14" s="19" t="s">
        <v>72</v>
      </c>
      <c r="B14" s="5">
        <v>242531</v>
      </c>
      <c r="C14" s="5">
        <v>163433.57</v>
      </c>
      <c r="D14" s="5">
        <f t="shared" si="0"/>
        <v>405964.57</v>
      </c>
      <c r="E14" s="5">
        <v>404403.8</v>
      </c>
      <c r="F14" s="5">
        <v>404403.8</v>
      </c>
      <c r="G14" s="5">
        <f t="shared" si="1"/>
        <v>1560.7700000000186</v>
      </c>
      <c r="H14" s="9">
        <v>2100</v>
      </c>
    </row>
    <row r="15" spans="1:8" x14ac:dyDescent="0.2">
      <c r="A15" s="19" t="s">
        <v>73</v>
      </c>
      <c r="B15" s="5">
        <v>17242.5</v>
      </c>
      <c r="C15" s="5">
        <v>16612.87</v>
      </c>
      <c r="D15" s="5">
        <f t="shared" si="0"/>
        <v>33855.369999999995</v>
      </c>
      <c r="E15" s="5">
        <v>33855.370000000003</v>
      </c>
      <c r="F15" s="5">
        <v>33855.370000000003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35000</v>
      </c>
      <c r="C17" s="5">
        <v>-5826</v>
      </c>
      <c r="D17" s="5">
        <f t="shared" si="0"/>
        <v>29174</v>
      </c>
      <c r="E17" s="5">
        <v>29174</v>
      </c>
      <c r="F17" s="5">
        <v>29174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54771.5</v>
      </c>
      <c r="C18" s="5">
        <v>-4368</v>
      </c>
      <c r="D18" s="5">
        <f t="shared" si="0"/>
        <v>50403.5</v>
      </c>
      <c r="E18" s="5">
        <v>50402.58</v>
      </c>
      <c r="F18" s="5">
        <v>50402.58</v>
      </c>
      <c r="G18" s="5">
        <f t="shared" si="1"/>
        <v>0.91999999999825377</v>
      </c>
      <c r="H18" s="9">
        <v>2500</v>
      </c>
    </row>
    <row r="19" spans="1:8" x14ac:dyDescent="0.2">
      <c r="A19" s="19" t="s">
        <v>77</v>
      </c>
      <c r="B19" s="5">
        <v>85321.600000000006</v>
      </c>
      <c r="C19" s="5">
        <v>-2396.6999999999998</v>
      </c>
      <c r="D19" s="5">
        <f t="shared" si="0"/>
        <v>82924.900000000009</v>
      </c>
      <c r="E19" s="5">
        <v>73676.97</v>
      </c>
      <c r="F19" s="5">
        <v>69879.05</v>
      </c>
      <c r="G19" s="5">
        <f t="shared" si="1"/>
        <v>9247.9300000000076</v>
      </c>
      <c r="H19" s="9">
        <v>2600</v>
      </c>
    </row>
    <row r="20" spans="1:8" x14ac:dyDescent="0.2">
      <c r="A20" s="19" t="s">
        <v>78</v>
      </c>
      <c r="B20" s="5">
        <v>1077098.3999999999</v>
      </c>
      <c r="C20" s="5">
        <v>134467.72</v>
      </c>
      <c r="D20" s="5">
        <f t="shared" si="0"/>
        <v>1211566.1199999999</v>
      </c>
      <c r="E20" s="5">
        <v>1145206.3899999999</v>
      </c>
      <c r="F20" s="5">
        <v>1145206.3899999999</v>
      </c>
      <c r="G20" s="5">
        <f t="shared" si="1"/>
        <v>66359.729999999981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15000</v>
      </c>
      <c r="C22" s="5">
        <v>85543.9</v>
      </c>
      <c r="D22" s="5">
        <f t="shared" si="0"/>
        <v>100543.9</v>
      </c>
      <c r="E22" s="5">
        <v>100543.9</v>
      </c>
      <c r="F22" s="5">
        <v>100543.9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3173443.0300000003</v>
      </c>
      <c r="C23" s="13">
        <f>SUM(C24:C32)</f>
        <v>7917085.1999999993</v>
      </c>
      <c r="D23" s="13">
        <f t="shared" si="0"/>
        <v>11090528.23</v>
      </c>
      <c r="E23" s="13">
        <f>SUM(E24:E32)</f>
        <v>10743637</v>
      </c>
      <c r="F23" s="13">
        <f>SUM(F24:F32)</f>
        <v>10681302.68</v>
      </c>
      <c r="G23" s="13">
        <f t="shared" si="1"/>
        <v>346891.23000000045</v>
      </c>
      <c r="H23" s="18">
        <v>0</v>
      </c>
    </row>
    <row r="24" spans="1:8" x14ac:dyDescent="0.2">
      <c r="A24" s="19" t="s">
        <v>81</v>
      </c>
      <c r="B24" s="5">
        <v>628800</v>
      </c>
      <c r="C24" s="5">
        <v>192661</v>
      </c>
      <c r="D24" s="5">
        <f t="shared" si="0"/>
        <v>821461</v>
      </c>
      <c r="E24" s="5">
        <v>758701.91</v>
      </c>
      <c r="F24" s="5">
        <v>729736.91</v>
      </c>
      <c r="G24" s="5">
        <f t="shared" si="1"/>
        <v>62759.089999999967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154000</v>
      </c>
      <c r="C26" s="5">
        <v>0</v>
      </c>
      <c r="D26" s="5">
        <f t="shared" si="0"/>
        <v>154000</v>
      </c>
      <c r="E26" s="5">
        <v>149721.20000000001</v>
      </c>
      <c r="F26" s="5">
        <v>149721.20000000001</v>
      </c>
      <c r="G26" s="5">
        <f t="shared" si="1"/>
        <v>4278.7999999999884</v>
      </c>
      <c r="H26" s="9">
        <v>3300</v>
      </c>
    </row>
    <row r="27" spans="1:8" x14ac:dyDescent="0.2">
      <c r="A27" s="19" t="s">
        <v>84</v>
      </c>
      <c r="B27" s="5">
        <v>10000</v>
      </c>
      <c r="C27" s="5">
        <v>7828.77</v>
      </c>
      <c r="D27" s="5">
        <f t="shared" si="0"/>
        <v>17828.77</v>
      </c>
      <c r="E27" s="5">
        <v>15852.13</v>
      </c>
      <c r="F27" s="5">
        <v>15679.81</v>
      </c>
      <c r="G27" s="5">
        <f t="shared" si="1"/>
        <v>1976.6400000000012</v>
      </c>
      <c r="H27" s="9">
        <v>3400</v>
      </c>
    </row>
    <row r="28" spans="1:8" x14ac:dyDescent="0.2">
      <c r="A28" s="19" t="s">
        <v>85</v>
      </c>
      <c r="B28" s="5">
        <v>1457000</v>
      </c>
      <c r="C28" s="5">
        <v>6830221.8799999999</v>
      </c>
      <c r="D28" s="5">
        <f t="shared" si="0"/>
        <v>8287221.8799999999</v>
      </c>
      <c r="E28" s="5">
        <v>8273795.3300000001</v>
      </c>
      <c r="F28" s="5">
        <v>8273795.3300000001</v>
      </c>
      <c r="G28" s="5">
        <f t="shared" si="1"/>
        <v>13426.549999999814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28700</v>
      </c>
      <c r="C30" s="5">
        <v>0</v>
      </c>
      <c r="D30" s="5">
        <f t="shared" si="0"/>
        <v>28700</v>
      </c>
      <c r="E30" s="5">
        <v>8590.9</v>
      </c>
      <c r="F30" s="5">
        <v>8590.9</v>
      </c>
      <c r="G30" s="5">
        <f t="shared" si="1"/>
        <v>20109.099999999999</v>
      </c>
      <c r="H30" s="9">
        <v>3700</v>
      </c>
    </row>
    <row r="31" spans="1:8" x14ac:dyDescent="0.2">
      <c r="A31" s="19" t="s">
        <v>88</v>
      </c>
      <c r="B31" s="5">
        <v>762939.91</v>
      </c>
      <c r="C31" s="5">
        <v>840705.55</v>
      </c>
      <c r="D31" s="5">
        <f t="shared" si="0"/>
        <v>1603645.46</v>
      </c>
      <c r="E31" s="5">
        <v>1385739.53</v>
      </c>
      <c r="F31" s="5">
        <v>1385739.53</v>
      </c>
      <c r="G31" s="5">
        <f t="shared" si="1"/>
        <v>217905.92999999993</v>
      </c>
      <c r="H31" s="9">
        <v>3800</v>
      </c>
    </row>
    <row r="32" spans="1:8" x14ac:dyDescent="0.2">
      <c r="A32" s="19" t="s">
        <v>18</v>
      </c>
      <c r="B32" s="5">
        <v>132003.12</v>
      </c>
      <c r="C32" s="5">
        <v>45668</v>
      </c>
      <c r="D32" s="5">
        <f t="shared" si="0"/>
        <v>177671.12</v>
      </c>
      <c r="E32" s="5">
        <v>151236</v>
      </c>
      <c r="F32" s="5">
        <v>118039</v>
      </c>
      <c r="G32" s="5">
        <f t="shared" si="1"/>
        <v>26435.119999999995</v>
      </c>
      <c r="H32" s="9">
        <v>3900</v>
      </c>
    </row>
    <row r="33" spans="1:8" x14ac:dyDescent="0.2">
      <c r="A33" s="17" t="s">
        <v>130</v>
      </c>
      <c r="B33" s="13">
        <f>SUM(B34:B42)</f>
        <v>1056840</v>
      </c>
      <c r="C33" s="13">
        <f>SUM(C34:C42)</f>
        <v>436000</v>
      </c>
      <c r="D33" s="13">
        <f t="shared" si="0"/>
        <v>1492840</v>
      </c>
      <c r="E33" s="13">
        <f>SUM(E34:E42)</f>
        <v>1411791.98</v>
      </c>
      <c r="F33" s="13">
        <f>SUM(F34:F42)</f>
        <v>1411791.98</v>
      </c>
      <c r="G33" s="13">
        <f t="shared" si="1"/>
        <v>81048.020000000019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1056840</v>
      </c>
      <c r="C37" s="5">
        <v>436000</v>
      </c>
      <c r="D37" s="5">
        <f t="shared" si="0"/>
        <v>1492840</v>
      </c>
      <c r="E37" s="5">
        <v>1411791.98</v>
      </c>
      <c r="F37" s="5">
        <v>1411791.98</v>
      </c>
      <c r="G37" s="5">
        <f t="shared" si="1"/>
        <v>81048.020000000019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ht="10.15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ht="10.15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ht="10.15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ht="10.15" x14ac:dyDescent="0.2">
      <c r="A43" s="17" t="s">
        <v>131</v>
      </c>
      <c r="B43" s="13">
        <f>SUM(B44:B52)</f>
        <v>34800</v>
      </c>
      <c r="C43" s="13">
        <f>SUM(C44:C52)</f>
        <v>150000</v>
      </c>
      <c r="D43" s="13">
        <f t="shared" si="0"/>
        <v>184800</v>
      </c>
      <c r="E43" s="13">
        <f>SUM(E44:E52)</f>
        <v>179528.93</v>
      </c>
      <c r="F43" s="13">
        <f>SUM(F44:F52)</f>
        <v>179528.93</v>
      </c>
      <c r="G43" s="13">
        <f t="shared" si="1"/>
        <v>5271.070000000007</v>
      </c>
      <c r="H43" s="18">
        <v>0</v>
      </c>
    </row>
    <row r="44" spans="1:8" x14ac:dyDescent="0.2">
      <c r="A44" s="4" t="s">
        <v>96</v>
      </c>
      <c r="B44" s="5">
        <v>34800</v>
      </c>
      <c r="C44" s="5">
        <v>0</v>
      </c>
      <c r="D44" s="5">
        <f t="shared" si="0"/>
        <v>34800</v>
      </c>
      <c r="E44" s="5">
        <v>33774.93</v>
      </c>
      <c r="F44" s="5">
        <v>33774.93</v>
      </c>
      <c r="G44" s="5">
        <f t="shared" si="1"/>
        <v>1025.0699999999997</v>
      </c>
      <c r="H44" s="9">
        <v>5100</v>
      </c>
    </row>
    <row r="45" spans="1:8" ht="10.15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ht="10.15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ht="10.15" x14ac:dyDescent="0.2">
      <c r="A49" s="19" t="s">
        <v>101</v>
      </c>
      <c r="B49" s="5">
        <v>0</v>
      </c>
      <c r="C49" s="5">
        <v>150000</v>
      </c>
      <c r="D49" s="5">
        <f t="shared" si="0"/>
        <v>150000</v>
      </c>
      <c r="E49" s="5">
        <v>145754</v>
      </c>
      <c r="F49" s="5">
        <v>145754</v>
      </c>
      <c r="G49" s="5">
        <f t="shared" si="1"/>
        <v>4246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ht="10.15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ht="10.15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ht="10.15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ht="10.15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ht="10.15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ht="10.15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ht="10.15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ht="10.15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ht="10.15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ht="10.15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ht="10.15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ht="10.15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ht="10.15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ht="10.15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ht="10.15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ht="10.15" x14ac:dyDescent="0.2">
      <c r="A77" s="10" t="s">
        <v>55</v>
      </c>
      <c r="B77" s="15">
        <f t="shared" ref="B77:G77" si="4">SUM(B5+B13+B23+B33+B43+B53+B57+B65+B69)</f>
        <v>16812647.080000002</v>
      </c>
      <c r="C77" s="15">
        <f t="shared" si="4"/>
        <v>9062537.8099999987</v>
      </c>
      <c r="D77" s="15">
        <f t="shared" si="4"/>
        <v>25875184.890000001</v>
      </c>
      <c r="E77" s="15">
        <f t="shared" si="4"/>
        <v>25334267.300000001</v>
      </c>
      <c r="F77" s="15">
        <f t="shared" si="4"/>
        <v>23633993.599999998</v>
      </c>
      <c r="G77" s="15">
        <f t="shared" si="4"/>
        <v>540917.59000000055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opLeftCell="A10" zoomScaleNormal="100" workbookViewId="0">
      <selection activeCell="A19" sqref="A19:G3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16777847.079999998</v>
      </c>
      <c r="C6" s="5">
        <v>8912537.8100000005</v>
      </c>
      <c r="D6" s="5">
        <f>B6+C6</f>
        <v>25690384.890000001</v>
      </c>
      <c r="E6" s="5">
        <v>25154738.370000001</v>
      </c>
      <c r="F6" s="5">
        <v>23454464.670000002</v>
      </c>
      <c r="G6" s="5">
        <f>D6-E6</f>
        <v>535646.51999999955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34800</v>
      </c>
      <c r="C8" s="5">
        <v>150000</v>
      </c>
      <c r="D8" s="5">
        <f>B8+C8</f>
        <v>184800</v>
      </c>
      <c r="E8" s="5">
        <v>179528.93</v>
      </c>
      <c r="F8" s="5">
        <v>179528.93</v>
      </c>
      <c r="G8" s="5">
        <f>D8-E8</f>
        <v>5271.070000000007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16812647.079999998</v>
      </c>
      <c r="C16" s="15">
        <f t="shared" si="0"/>
        <v>9062537.8100000005</v>
      </c>
      <c r="D16" s="15">
        <f t="shared" si="0"/>
        <v>25875184.890000001</v>
      </c>
      <c r="E16" s="15">
        <f t="shared" si="0"/>
        <v>25334267.300000001</v>
      </c>
      <c r="F16" s="15">
        <f t="shared" si="0"/>
        <v>23633993.600000001</v>
      </c>
      <c r="G16" s="15">
        <f t="shared" si="0"/>
        <v>540917.58999999962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49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16812647.079999998</v>
      </c>
      <c r="C7" s="5">
        <v>9062537.8100000005</v>
      </c>
      <c r="D7" s="5">
        <f>B7+C7</f>
        <v>25875184.890000001</v>
      </c>
      <c r="E7" s="5">
        <v>25334267.300000001</v>
      </c>
      <c r="F7" s="5">
        <v>23633993.600000001</v>
      </c>
      <c r="G7" s="5">
        <f>D7-E7</f>
        <v>540917.58999999985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16812647.079999998</v>
      </c>
      <c r="C15" s="16">
        <f t="shared" si="2"/>
        <v>9062537.8100000005</v>
      </c>
      <c r="D15" s="16">
        <f t="shared" si="2"/>
        <v>25875184.890000001</v>
      </c>
      <c r="E15" s="16">
        <f t="shared" si="2"/>
        <v>25334267.300000001</v>
      </c>
      <c r="F15" s="16">
        <f t="shared" si="2"/>
        <v>23633993.600000001</v>
      </c>
      <c r="G15" s="16">
        <f t="shared" si="2"/>
        <v>540917.58999999985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16812647.079999998</v>
      </c>
      <c r="C37" s="5">
        <v>9062537.8100000005</v>
      </c>
      <c r="D37" s="5">
        <f t="shared" ref="D37:D49" si="6">B37+C37</f>
        <v>25875184.890000001</v>
      </c>
      <c r="E37" s="5">
        <v>25334267.300000001</v>
      </c>
      <c r="F37" s="5">
        <v>23633993.600000001</v>
      </c>
      <c r="G37" s="5">
        <f t="shared" ref="G37:G49" si="7">D37-E37</f>
        <v>540917.58999999985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16812647.079999998</v>
      </c>
      <c r="C51" s="16">
        <f t="shared" si="8"/>
        <v>9062537.8100000005</v>
      </c>
      <c r="D51" s="16">
        <f t="shared" si="8"/>
        <v>25875184.890000001</v>
      </c>
      <c r="E51" s="16">
        <f t="shared" si="8"/>
        <v>25334267.300000001</v>
      </c>
      <c r="F51" s="16">
        <f t="shared" si="8"/>
        <v>23633993.600000001</v>
      </c>
      <c r="G51" s="16">
        <f t="shared" si="8"/>
        <v>540917.58999999985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activeCell="A46" sqref="A46:F5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16812647.079999998</v>
      </c>
      <c r="C16" s="13">
        <f t="shared" si="3"/>
        <v>9062537.8100000005</v>
      </c>
      <c r="D16" s="13">
        <f t="shared" si="3"/>
        <v>25875184.890000001</v>
      </c>
      <c r="E16" s="13">
        <f t="shared" si="3"/>
        <v>25334267.300000001</v>
      </c>
      <c r="F16" s="13">
        <f t="shared" si="3"/>
        <v>23633993.600000001</v>
      </c>
      <c r="G16" s="13">
        <f t="shared" si="3"/>
        <v>540917.58999999985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16812647.079999998</v>
      </c>
      <c r="C20" s="5">
        <v>9062537.8100000005</v>
      </c>
      <c r="D20" s="5">
        <f t="shared" si="5"/>
        <v>25875184.890000001</v>
      </c>
      <c r="E20" s="5">
        <v>25334267.300000001</v>
      </c>
      <c r="F20" s="5">
        <v>23633993.600000001</v>
      </c>
      <c r="G20" s="5">
        <f t="shared" si="4"/>
        <v>540917.58999999985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16812647.079999998</v>
      </c>
      <c r="C42" s="16">
        <f t="shared" si="12"/>
        <v>9062537.8100000005</v>
      </c>
      <c r="D42" s="16">
        <f t="shared" si="12"/>
        <v>25875184.890000001</v>
      </c>
      <c r="E42" s="16">
        <f t="shared" si="12"/>
        <v>25334267.300000001</v>
      </c>
      <c r="F42" s="16">
        <f t="shared" si="12"/>
        <v>23633993.600000001</v>
      </c>
      <c r="G42" s="16">
        <f t="shared" si="12"/>
        <v>540917.58999999985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2025-01-24T00:35:23Z</cp:lastPrinted>
  <dcterms:created xsi:type="dcterms:W3CDTF">2014-02-10T03:37:14Z</dcterms:created>
  <dcterms:modified xsi:type="dcterms:W3CDTF">2025-01-24T00:42:49Z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