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DORA ROCIO\Desktop\RESPALDO CONTADORA 2021\PC\Documents\COMUDEG 2024\SIRET\OCTUBRE DICIEMBRE\DIGITAL\"/>
    </mc:Choice>
  </mc:AlternateContent>
  <xr:revisionPtr revIDLastSave="0" documentId="8_{AA0806E7-5FF8-4521-89F0-4ECAC2D849F7}" xr6:coauthVersionLast="47" xr6:coauthVersionMax="47" xr10:uidLastSave="{00000000-0000-0000-0000-000000000000}"/>
  <bookViews>
    <workbookView xWindow="-120" yWindow="-120" windowWidth="20730" windowHeight="11160" tabRatio="885" xr2:uid="{00000000-000D-0000-FFFF-FFFF00000000}"/>
  </bookViews>
  <sheets>
    <sheet name="COG" sheetId="6" r:id="rId1"/>
    <sheet name="CTG" sheetId="8" r:id="rId2"/>
    <sheet name="CA" sheetId="4" r:id="rId3"/>
    <sheet name="CFG" sheetId="5" r:id="rId4"/>
  </sheets>
  <definedNames>
    <definedName name="_xlnm._FilterDatabase" localSheetId="3" hidden="1">CFG!$A$3:$G$40</definedName>
    <definedName name="_xlnm._FilterDatabase" localSheetId="0" hidden="1">COG!$A$3:$G$76</definedName>
  </definedNames>
  <calcPr calcId="191029"/>
</workbook>
</file>

<file path=xl/calcChain.xml><?xml version="1.0" encoding="utf-8"?>
<calcChain xmlns="http://schemas.openxmlformats.org/spreadsheetml/2006/main">
  <c r="F51" i="4" l="1"/>
  <c r="E51" i="4"/>
  <c r="C51" i="4"/>
  <c r="D49" i="4"/>
  <c r="G49" i="4" s="1"/>
  <c r="D47" i="4"/>
  <c r="G47" i="4" s="1"/>
  <c r="D45" i="4"/>
  <c r="G45" i="4" s="1"/>
  <c r="D43" i="4"/>
  <c r="G43" i="4" s="1"/>
  <c r="D41" i="4"/>
  <c r="G41" i="4" s="1"/>
  <c r="D39" i="4"/>
  <c r="G39" i="4" s="1"/>
  <c r="D37" i="4"/>
  <c r="G37" i="4" s="1"/>
  <c r="B51" i="4"/>
  <c r="F29" i="4"/>
  <c r="E29" i="4"/>
  <c r="D27" i="4"/>
  <c r="G27" i="4" s="1"/>
  <c r="D26" i="4"/>
  <c r="G26" i="4" s="1"/>
  <c r="D25" i="4"/>
  <c r="G25" i="4" s="1"/>
  <c r="D24" i="4"/>
  <c r="G24" i="4" s="1"/>
  <c r="C29" i="4"/>
  <c r="B29" i="4"/>
  <c r="D13" i="4"/>
  <c r="G13" i="4" s="1"/>
  <c r="D12" i="4"/>
  <c r="G12" i="4" s="1"/>
  <c r="D11" i="4"/>
  <c r="G11" i="4" s="1"/>
  <c r="D10" i="4"/>
  <c r="G10" i="4" s="1"/>
  <c r="D9" i="4"/>
  <c r="G9" i="4" s="1"/>
  <c r="D8" i="4"/>
  <c r="G8" i="4" s="1"/>
  <c r="D7" i="4"/>
  <c r="G7" i="4" s="1"/>
  <c r="F15" i="4"/>
  <c r="E15" i="4"/>
  <c r="C15" i="4"/>
  <c r="B15" i="4"/>
  <c r="G29" i="4" l="1"/>
  <c r="G51" i="4"/>
  <c r="D29" i="4"/>
  <c r="D51" i="4"/>
  <c r="G15" i="4"/>
  <c r="D15" i="4"/>
  <c r="D40" i="5" l="1"/>
  <c r="G40" i="5" s="1"/>
  <c r="D39" i="5"/>
  <c r="G39" i="5" s="1"/>
  <c r="D38" i="5"/>
  <c r="D37" i="5"/>
  <c r="G37" i="5" s="1"/>
  <c r="D34" i="5"/>
  <c r="G34" i="5" s="1"/>
  <c r="D33" i="5"/>
  <c r="G33" i="5" s="1"/>
  <c r="D32" i="5"/>
  <c r="G32" i="5" s="1"/>
  <c r="D31" i="5"/>
  <c r="G31" i="5" s="1"/>
  <c r="D30" i="5"/>
  <c r="G30" i="5" s="1"/>
  <c r="D29" i="5"/>
  <c r="G29" i="5" s="1"/>
  <c r="D28" i="5"/>
  <c r="G28" i="5" s="1"/>
  <c r="D27" i="5"/>
  <c r="G27" i="5" s="1"/>
  <c r="D26" i="5"/>
  <c r="G26" i="5" s="1"/>
  <c r="D23" i="5"/>
  <c r="G23" i="5" s="1"/>
  <c r="D22" i="5"/>
  <c r="G22" i="5" s="1"/>
  <c r="D21" i="5"/>
  <c r="G21" i="5" s="1"/>
  <c r="D20" i="5"/>
  <c r="G20" i="5" s="1"/>
  <c r="D19" i="5"/>
  <c r="G19" i="5" s="1"/>
  <c r="D18" i="5"/>
  <c r="G18" i="5" s="1"/>
  <c r="D17" i="5"/>
  <c r="G17" i="5" s="1"/>
  <c r="D14" i="5"/>
  <c r="G14" i="5" s="1"/>
  <c r="D13" i="5"/>
  <c r="D12" i="5"/>
  <c r="G12" i="5" s="1"/>
  <c r="D11" i="5"/>
  <c r="G11" i="5" s="1"/>
  <c r="D10" i="5"/>
  <c r="G10" i="5" s="1"/>
  <c r="D9" i="5"/>
  <c r="G9" i="5" s="1"/>
  <c r="D8" i="5"/>
  <c r="G8" i="5" s="1"/>
  <c r="D7" i="5"/>
  <c r="G7" i="5" s="1"/>
  <c r="F36" i="5"/>
  <c r="F25" i="5"/>
  <c r="F16" i="5"/>
  <c r="F6" i="5"/>
  <c r="E36" i="5"/>
  <c r="E25" i="5"/>
  <c r="E16" i="5"/>
  <c r="E6" i="5"/>
  <c r="C36" i="5"/>
  <c r="C25" i="5"/>
  <c r="C16" i="5"/>
  <c r="C6" i="5"/>
  <c r="B36" i="5"/>
  <c r="B25" i="5"/>
  <c r="B16" i="5"/>
  <c r="B6" i="5"/>
  <c r="F16" i="8"/>
  <c r="E16" i="8"/>
  <c r="D14" i="8"/>
  <c r="G14" i="8" s="1"/>
  <c r="D12" i="8"/>
  <c r="G12" i="8" s="1"/>
  <c r="D10" i="8"/>
  <c r="G10" i="8" s="1"/>
  <c r="D8" i="8"/>
  <c r="G8" i="8" s="1"/>
  <c r="D6" i="8"/>
  <c r="G6" i="8" s="1"/>
  <c r="C16" i="8"/>
  <c r="B16" i="8"/>
  <c r="D6" i="6"/>
  <c r="G6" i="6" s="1"/>
  <c r="D7" i="6"/>
  <c r="G7" i="6" s="1"/>
  <c r="D8" i="6"/>
  <c r="G8" i="6" s="1"/>
  <c r="D9" i="6"/>
  <c r="G9" i="6" s="1"/>
  <c r="D10" i="6"/>
  <c r="G10" i="6" s="1"/>
  <c r="D11" i="6"/>
  <c r="G11" i="6" s="1"/>
  <c r="D12" i="6"/>
  <c r="G12" i="6" s="1"/>
  <c r="D76" i="6"/>
  <c r="G76" i="6" s="1"/>
  <c r="D75" i="6"/>
  <c r="G75" i="6" s="1"/>
  <c r="D74" i="6"/>
  <c r="G74" i="6" s="1"/>
  <c r="D73" i="6"/>
  <c r="G73" i="6" s="1"/>
  <c r="D72" i="6"/>
  <c r="G72" i="6" s="1"/>
  <c r="D71" i="6"/>
  <c r="G71" i="6" s="1"/>
  <c r="D70" i="6"/>
  <c r="G70" i="6" s="1"/>
  <c r="D68" i="6"/>
  <c r="G68" i="6" s="1"/>
  <c r="D67" i="6"/>
  <c r="G67" i="6" s="1"/>
  <c r="D66" i="6"/>
  <c r="G66" i="6" s="1"/>
  <c r="D64" i="6"/>
  <c r="G64" i="6" s="1"/>
  <c r="D63" i="6"/>
  <c r="G63" i="6" s="1"/>
  <c r="D62" i="6"/>
  <c r="G62" i="6" s="1"/>
  <c r="D61" i="6"/>
  <c r="G61" i="6" s="1"/>
  <c r="D60" i="6"/>
  <c r="G60" i="6" s="1"/>
  <c r="D59" i="6"/>
  <c r="G59" i="6" s="1"/>
  <c r="D58" i="6"/>
  <c r="G58" i="6" s="1"/>
  <c r="D56" i="6"/>
  <c r="G56" i="6" s="1"/>
  <c r="D55" i="6"/>
  <c r="G55" i="6" s="1"/>
  <c r="D54" i="6"/>
  <c r="G54" i="6" s="1"/>
  <c r="D52" i="6"/>
  <c r="G52" i="6" s="1"/>
  <c r="D51" i="6"/>
  <c r="G51" i="6" s="1"/>
  <c r="D50" i="6"/>
  <c r="G50" i="6" s="1"/>
  <c r="D49" i="6"/>
  <c r="G49" i="6" s="1"/>
  <c r="D48" i="6"/>
  <c r="G48" i="6" s="1"/>
  <c r="D47" i="6"/>
  <c r="G47" i="6" s="1"/>
  <c r="D46" i="6"/>
  <c r="G46" i="6" s="1"/>
  <c r="D45" i="6"/>
  <c r="G45" i="6" s="1"/>
  <c r="D44" i="6"/>
  <c r="G44" i="6" s="1"/>
  <c r="D42" i="6"/>
  <c r="G42" i="6" s="1"/>
  <c r="D41" i="6"/>
  <c r="G41" i="6" s="1"/>
  <c r="D40" i="6"/>
  <c r="G40" i="6" s="1"/>
  <c r="D39" i="6"/>
  <c r="G39" i="6" s="1"/>
  <c r="D38" i="6"/>
  <c r="G38" i="6" s="1"/>
  <c r="D37" i="6"/>
  <c r="G37" i="6" s="1"/>
  <c r="D36" i="6"/>
  <c r="G36" i="6" s="1"/>
  <c r="D35" i="6"/>
  <c r="G35" i="6" s="1"/>
  <c r="D34" i="6"/>
  <c r="G34" i="6" s="1"/>
  <c r="D32" i="6"/>
  <c r="G32" i="6" s="1"/>
  <c r="D31" i="6"/>
  <c r="G31" i="6" s="1"/>
  <c r="D30" i="6"/>
  <c r="G30" i="6" s="1"/>
  <c r="D29" i="6"/>
  <c r="G29" i="6" s="1"/>
  <c r="D28" i="6"/>
  <c r="G28" i="6" s="1"/>
  <c r="D27" i="6"/>
  <c r="G27" i="6" s="1"/>
  <c r="D26" i="6"/>
  <c r="G26" i="6" s="1"/>
  <c r="D25" i="6"/>
  <c r="G25" i="6" s="1"/>
  <c r="D24" i="6"/>
  <c r="G24" i="6" s="1"/>
  <c r="D22" i="6"/>
  <c r="G22" i="6" s="1"/>
  <c r="D21" i="6"/>
  <c r="G21" i="6" s="1"/>
  <c r="D20" i="6"/>
  <c r="G20" i="6" s="1"/>
  <c r="D19" i="6"/>
  <c r="G19" i="6" s="1"/>
  <c r="D18" i="6"/>
  <c r="G18" i="6" s="1"/>
  <c r="D17" i="6"/>
  <c r="G17" i="6" s="1"/>
  <c r="D16" i="6"/>
  <c r="G16" i="6" s="1"/>
  <c r="D15" i="6"/>
  <c r="G15" i="6" s="1"/>
  <c r="D14" i="6"/>
  <c r="G14" i="6" s="1"/>
  <c r="F69" i="6"/>
  <c r="F65" i="6"/>
  <c r="F57" i="6"/>
  <c r="F53" i="6"/>
  <c r="F43" i="6"/>
  <c r="F33" i="6"/>
  <c r="F23" i="6"/>
  <c r="F13" i="6"/>
  <c r="F5" i="6"/>
  <c r="E69" i="6"/>
  <c r="E65" i="6"/>
  <c r="E57" i="6"/>
  <c r="E53" i="6"/>
  <c r="E43" i="6"/>
  <c r="E33" i="6"/>
  <c r="E23" i="6"/>
  <c r="E13" i="6"/>
  <c r="E5" i="6"/>
  <c r="C69" i="6"/>
  <c r="C65" i="6"/>
  <c r="C57" i="6"/>
  <c r="C53" i="6"/>
  <c r="C43" i="6"/>
  <c r="C33" i="6"/>
  <c r="C23" i="6"/>
  <c r="C13" i="6"/>
  <c r="C5" i="6"/>
  <c r="B69" i="6"/>
  <c r="B65" i="6"/>
  <c r="B57" i="6"/>
  <c r="B53" i="6"/>
  <c r="D53" i="6" s="1"/>
  <c r="G53" i="6" s="1"/>
  <c r="B43" i="6"/>
  <c r="D43" i="6" s="1"/>
  <c r="G43" i="6" s="1"/>
  <c r="B33" i="6"/>
  <c r="B23" i="6"/>
  <c r="B13" i="6"/>
  <c r="B5" i="6"/>
  <c r="D69" i="6" l="1"/>
  <c r="G69" i="6" s="1"/>
  <c r="D13" i="6"/>
  <c r="G13" i="6" s="1"/>
  <c r="D23" i="6"/>
  <c r="G23" i="6"/>
  <c r="D33" i="6"/>
  <c r="G33" i="6" s="1"/>
  <c r="D65" i="6"/>
  <c r="G65" i="6" s="1"/>
  <c r="D57" i="6"/>
  <c r="G57" i="6" s="1"/>
  <c r="F77" i="6"/>
  <c r="B77" i="6"/>
  <c r="C77" i="6"/>
  <c r="D5" i="6"/>
  <c r="E77" i="6"/>
  <c r="D16" i="8"/>
  <c r="B42" i="5"/>
  <c r="G25" i="5"/>
  <c r="G16" i="5"/>
  <c r="D36" i="5"/>
  <c r="G38" i="5"/>
  <c r="G36" i="5" s="1"/>
  <c r="D6" i="5"/>
  <c r="G13" i="5"/>
  <c r="G6" i="5" s="1"/>
  <c r="C42" i="5"/>
  <c r="E42" i="5"/>
  <c r="F42" i="5"/>
  <c r="D25" i="5"/>
  <c r="D16" i="5"/>
  <c r="G16" i="8"/>
  <c r="D42" i="5" l="1"/>
  <c r="D77" i="6"/>
  <c r="G5" i="6"/>
  <c r="G77" i="6" s="1"/>
  <c r="G42" i="5"/>
</calcChain>
</file>

<file path=xl/sharedStrings.xml><?xml version="1.0" encoding="utf-8"?>
<sst xmlns="http://schemas.openxmlformats.org/spreadsheetml/2006/main" count="202" uniqueCount="142">
  <si>
    <t>Gasto Corriente</t>
  </si>
  <si>
    <t>Gasto de Capital</t>
  </si>
  <si>
    <t>Amortización de la Deuda y Disminución de Pasivos</t>
  </si>
  <si>
    <t>Relaciones Exteriores</t>
  </si>
  <si>
    <t>Otros Asuntos Sociales</t>
  </si>
  <si>
    <t>Comunicaciones</t>
  </si>
  <si>
    <t>Turismo</t>
  </si>
  <si>
    <t>Adeudos de Ejercicios Fiscales Anteriores</t>
  </si>
  <si>
    <t>Poder Ejecutivo</t>
  </si>
  <si>
    <t>Poder Legislativo</t>
  </si>
  <si>
    <t>Poder Judicial</t>
  </si>
  <si>
    <t>Instituciones Públicas de la Seguridad Social</t>
  </si>
  <si>
    <t>Entidades Paraestatales y Fideicomisos No Empresariales y No Financieros</t>
  </si>
  <si>
    <t>Entidades Paraestatales Empresariales No Financieras con Participación Estatal Mayoritaria</t>
  </si>
  <si>
    <t>Fideicomisos Financieros Públicos con Participación Estatal Mayoritaria</t>
  </si>
  <si>
    <t>Gobierno</t>
  </si>
  <si>
    <t>Justicia</t>
  </si>
  <si>
    <t>Seguridad Nacional</t>
  </si>
  <si>
    <t>Otros Servicios Generales</t>
  </si>
  <si>
    <t>Desarrollo Social</t>
  </si>
  <si>
    <t>Salud</t>
  </si>
  <si>
    <t>Transporte</t>
  </si>
  <si>
    <t>Asuntos Financieros y Hacendarios</t>
  </si>
  <si>
    <t>Agropecuaria, Silvicultura, Pesca y Caza</t>
  </si>
  <si>
    <t>Transferencias, Participaciones y Aportaciones Entre Diferentes Niveles y Ordenes de Gobierno</t>
  </si>
  <si>
    <t>Fideicomisos Empresariales No Financieros con Participación Estatal Mayoritaria</t>
  </si>
  <si>
    <t>Entidades Paraestatales Empresariales Financieras Monetarias con Participación Estatal Mayoritaria</t>
  </si>
  <si>
    <t>Vivienda y Servicios a la Comunidad</t>
  </si>
  <si>
    <t>Asuntos Económicos, Comerciales y Laborales en General</t>
  </si>
  <si>
    <t>Combustibles y Energía</t>
  </si>
  <si>
    <t>Otras Industrias y Otros Asuntos Económicos</t>
  </si>
  <si>
    <t>Otras no Clasificadas en Funciones Anteriores</t>
  </si>
  <si>
    <t>Saneamiento del Sistema Financiero</t>
  </si>
  <si>
    <t>Seguridad Social</t>
  </si>
  <si>
    <t>Previsiones</t>
  </si>
  <si>
    <t>Donativos</t>
  </si>
  <si>
    <t>Participaciones</t>
  </si>
  <si>
    <t>Aportaciones</t>
  </si>
  <si>
    <t>Convenios</t>
  </si>
  <si>
    <t>Pensiones y Jubilaciones</t>
  </si>
  <si>
    <t>Legislación</t>
  </si>
  <si>
    <t>Asuntos de Orden Público y de Seguridad Interior</t>
  </si>
  <si>
    <t>Protección Ambiental</t>
  </si>
  <si>
    <t>Recreación, Cultura y Otras Manifestaciones Sociales</t>
  </si>
  <si>
    <t>Educación</t>
  </si>
  <si>
    <t>Protección Social</t>
  </si>
  <si>
    <t>Desarrollo Económico</t>
  </si>
  <si>
    <t>Minería, Manufacturas y Construcción</t>
  </si>
  <si>
    <t>Ciencia, Tecnología e Innovación</t>
  </si>
  <si>
    <t>Transacciones de la Deuda Pública / Costo Financiero de la Deuda</t>
  </si>
  <si>
    <t>Dependencia o Unidad Administrativa 2</t>
  </si>
  <si>
    <t>Dependencia o Unidad Administrativa 3</t>
  </si>
  <si>
    <t>Dependencia o Unidad Administrativa 4</t>
  </si>
  <si>
    <t>Dependencia o Unidad Administrativa 6</t>
  </si>
  <si>
    <t>Dependencia o Unidad Administrativa 7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</si>
  <si>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</si>
  <si>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</si>
  <si>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</si>
  <si>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</si>
  <si>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</si>
  <si>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</si>
  <si>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</si>
  <si>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</si>
  <si>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Servicios Personales</t>
  </si>
  <si>
    <t>Servicios Generales</t>
  </si>
  <si>
    <t>Inversión Pública</t>
  </si>
  <si>
    <t>Deuda Pública</t>
  </si>
  <si>
    <t>Remuneraciones al Personal de Carácter Permanente</t>
  </si>
  <si>
    <t>Remuneraciones al Personal de Carácter Transitorio</t>
  </si>
  <si>
    <t>Remuneraciones Adicionales y Especiales</t>
  </si>
  <si>
    <t>Otras Prestaciones Sociales y Económicas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</si>
  <si>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</si>
  <si>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</si>
  <si>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</si>
  <si>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</si>
  <si>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</si>
  <si>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</si>
  <si>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</si>
  <si>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</si>
  <si>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</si>
  <si>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</si>
  <si>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</si>
  <si>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</si>
  <si>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</si>
  <si>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</si>
  <si>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</si>
  <si>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</si>
  <si>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</si>
  <si>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</si>
  <si>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Transferencias Internas y Asignaciones al Sector Público</t>
  </si>
  <si>
    <t>Transferencias al Resto del Sector Público</t>
  </si>
  <si>
    <t>Subsidios y Subvenciones</t>
  </si>
  <si>
    <t>Ayudas Sociales</t>
  </si>
  <si>
    <t>Transferencias a Fideicomisos, Mandatos y Otros Análogos</t>
  </si>
  <si>
    <t>Transferencias a la Seguridad Social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</si>
  <si>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</si>
  <si>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</si>
  <si>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</si>
  <si>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</si>
  <si>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</si>
  <si>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</si>
  <si>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</si>
  <si>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</si>
  <si>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</si>
  <si>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</si>
  <si>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de Dominio Público</t>
  </si>
  <si>
    <t>Obra Pública en Bienes Propios</t>
  </si>
  <si>
    <t>Proyectos Productivos y Acciones de Fomento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</si>
  <si>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</si>
  <si>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</si>
  <si>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</si>
  <si>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</si>
  <si>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</si>
  <si>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</si>
  <si>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</si>
  <si>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</si>
  <si>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</si>
  <si>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</si>
  <si>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</si>
  <si>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</si>
  <si>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</si>
  <si>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</si>
  <si>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Ampliaciones/ (Reducciones)</t>
  </si>
  <si>
    <t>3 = (1 + 2 )</t>
  </si>
  <si>
    <t>6 = ( 3 - 4 )</t>
  </si>
  <si>
    <t>“Bajo protesta de decir verdad declaramos que los Estados Financieros y sus notas, son razonablemente correctos y son responsabilidad del emisor”</t>
  </si>
  <si>
    <t>Órganismos Autónomos</t>
  </si>
  <si>
    <t>Dependencia o Unidad Administrativa 5</t>
  </si>
  <si>
    <t>Coordinación de la Política de Gobierno</t>
  </si>
  <si>
    <t>Materiales y Suministros</t>
  </si>
  <si>
    <t>Transferencias, Asignaciones, Subsidios y Otras Ayudas</t>
  </si>
  <si>
    <t>Bienes Muebles, Inmuebles e Intangibles</t>
  </si>
  <si>
    <t>Inversiones Financieras y Otras Provisiones</t>
  </si>
  <si>
    <t>Participaciones y Aportaciones</t>
  </si>
  <si>
    <t>Entidades Paraestatales Financieras No Monetarias con Participación Estatal Mayoritaria</t>
  </si>
  <si>
    <t>Comisión Municipal del Deporte de Guanajuato
Estado Analítico del Ejercicio del Presupuesto de Egresos
Clasificación por Objeto del Gasto (Capítulo y Concepto)
Del 1 de Enero al 31 de Diciembre de 2024</t>
  </si>
  <si>
    <t>Comisión Municipal del Deporte de Guanajuato
Estado Analítico del Ejercicio del Presupuesto de Egresos
Clasificación Económica (por Tipo de Gasto)
Del 1 de Enero al 31 de Diciembre de 2024</t>
  </si>
  <si>
    <t>31120M13F020000 DESPACHO DIR DE PROG Y E</t>
  </si>
  <si>
    <t>Comisión Municipal del Deporte de Guanajuato
Estado Analítico del Ejercicio del Presupuesto de Egresos
Clasificación Administrativa
Del 1 de Enero al 31 de Diciembre de 2024</t>
  </si>
  <si>
    <t>Comisión Municipal del Deporte de Guanajuato
Estado Analítico del Ejercicio del Presupuesto de Egresos
Clasificación Administrativa (Poderes)
Del 1 de Enero al 31 de Diciembre de 2024</t>
  </si>
  <si>
    <t>Comisión Municipal del Deporte de Guanajuato
Estado Analítico del Ejercicio del Presupuesto de Egresos
Clasificación Administrativa (Sector Paraestatal)
Del 1 de Enero al 31 de Diciembre de 2024</t>
  </si>
  <si>
    <t>Comisión Municipal del Deporte de Guanajuato
Estado Analítico del Ejercicio del Presupuesto de Egresos
Clasificación Funcional (Finalidad y Función)
Del 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</si>
</sst>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7" formatCode="_-&quot;$&quot;* #,##0.00_-;\-&quot;$&quot;* #,##0.00_-;_-&quot;$&quot;* &quot;-&quot;??_-;_-@_-"/>
    <numFmt numFmtId="168" formatCode="_-* #,##0.00_-;\-* #,##0.00_-;_-* &quot;-&quot;??_-;_-@_-"/>
    <numFmt numFmtId="169" formatCode="General_)"/>
  </numFmts>
  <fonts count="10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4">
    <xf numFmtId="0" fontId="0" fillId="0" borderId="0"/>
    <xf numFmtId="164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5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169" fontId="2" fillId="0" borderId="0"/>
    <xf numFmtId="168" fontId="1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1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2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1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1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48">
    <xf numFmtId="0" fontId="0" fillId="0" borderId="0" xfId="0"/>
    <xf numFmtId="0" fontId="0" fillId="0" borderId="0" xfId="0" applyProtection="1">
      <protection locked="0"/>
    </xf>
    <xf numFmtId="4" fontId="7" fillId="2" borderId="6" xfId="9" applyNumberFormat="1" applyFont="1" applyFill="1" applyBorder="1" applyAlignment="1">
      <alignment horizontal="center" vertical="center" wrapText="1"/>
    </xf>
    <xf numFmtId="0" fontId="7" fillId="2" borderId="6" xfId="9" applyFont="1" applyFill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4" fontId="3" fillId="0" borderId="12" xfId="0" applyNumberFormat="1" applyFont="1" applyBorder="1" applyProtection="1">
      <protection locked="0"/>
    </xf>
    <xf numFmtId="0" fontId="3" fillId="0" borderId="0" xfId="0" applyFont="1"/>
    <xf numFmtId="4" fontId="3" fillId="0" borderId="10" xfId="9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 wrapText="1"/>
    </xf>
    <xf numFmtId="0" fontId="7" fillId="0" borderId="4" xfId="0" applyFont="1" applyBorder="1" applyAlignment="1" applyProtection="1">
      <alignment horizontal="center"/>
      <protection locked="0"/>
    </xf>
    <xf numFmtId="0" fontId="7" fillId="0" borderId="8" xfId="0" applyFont="1" applyBorder="1" applyAlignment="1" applyProtection="1">
      <alignment horizontal="center"/>
      <protection locked="0"/>
    </xf>
    <xf numFmtId="4" fontId="7" fillId="0" borderId="10" xfId="0" applyNumberFormat="1" applyFont="1" applyBorder="1" applyProtection="1">
      <protection locked="0"/>
    </xf>
    <xf numFmtId="4" fontId="7" fillId="0" borderId="12" xfId="0" applyNumberFormat="1" applyFont="1" applyBorder="1" applyProtection="1">
      <protection locked="0"/>
    </xf>
    <xf numFmtId="4" fontId="3" fillId="0" borderId="11" xfId="0" applyNumberFormat="1" applyFont="1" applyBorder="1" applyProtection="1">
      <protection locked="0"/>
    </xf>
    <xf numFmtId="4" fontId="7" fillId="0" borderId="11" xfId="0" applyNumberFormat="1" applyFont="1" applyBorder="1" applyProtection="1">
      <protection locked="0"/>
    </xf>
    <xf numFmtId="4" fontId="7" fillId="0" borderId="6" xfId="0" applyNumberFormat="1" applyFont="1" applyBorder="1" applyProtection="1">
      <protection locked="0"/>
    </xf>
    <xf numFmtId="0" fontId="7" fillId="0" borderId="1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3" fillId="0" borderId="0" xfId="0" applyFont="1" applyAlignment="1">
      <alignment horizontal="left" indent="1"/>
    </xf>
    <xf numFmtId="0" fontId="3" fillId="0" borderId="4" xfId="0" applyFont="1" applyBorder="1" applyAlignment="1">
      <alignment horizontal="left" indent="1"/>
    </xf>
    <xf numFmtId="0" fontId="3" fillId="0" borderId="2" xfId="9" applyFont="1" applyBorder="1" applyAlignment="1">
      <alignment horizontal="left" vertical="center" indent="1"/>
    </xf>
    <xf numFmtId="0" fontId="3" fillId="0" borderId="3" xfId="0" applyFont="1" applyBorder="1" applyAlignment="1" applyProtection="1">
      <alignment horizontal="left" indent="1"/>
      <protection locked="0"/>
    </xf>
    <xf numFmtId="0" fontId="0" fillId="0" borderId="0" xfId="0" applyAlignment="1" applyProtection="1">
      <alignment horizontal="left" indent="1"/>
      <protection locked="0"/>
    </xf>
    <xf numFmtId="0" fontId="0" fillId="0" borderId="0" xfId="0" applyAlignment="1" applyProtection="1">
      <alignment horizontal="left" wrapText="1" indent="1"/>
      <protection locked="0"/>
    </xf>
    <xf numFmtId="0" fontId="3" fillId="0" borderId="0" xfId="0" applyFont="1" applyAlignment="1">
      <alignment horizontal="left" wrapText="1" indent="1"/>
    </xf>
    <xf numFmtId="0" fontId="7" fillId="2" borderId="8" xfId="9" applyFont="1" applyFill="1" applyBorder="1" applyAlignment="1" applyProtection="1">
      <alignment horizontal="center" vertical="center" wrapText="1"/>
      <protection locked="0"/>
    </xf>
    <xf numFmtId="0" fontId="7" fillId="2" borderId="3" xfId="9" applyFont="1" applyFill="1" applyBorder="1" applyAlignment="1">
      <alignment horizontal="center" vertical="center"/>
    </xf>
    <xf numFmtId="0" fontId="7" fillId="2" borderId="7" xfId="9" applyFont="1" applyFill="1" applyBorder="1" applyAlignment="1" applyProtection="1">
      <alignment vertical="center" wrapText="1"/>
      <protection locked="0"/>
    </xf>
    <xf numFmtId="0" fontId="7" fillId="2" borderId="8" xfId="9" applyFont="1" applyFill="1" applyBorder="1" applyAlignment="1" applyProtection="1">
      <alignment vertical="center" wrapText="1"/>
      <protection locked="0"/>
    </xf>
    <xf numFmtId="0" fontId="7" fillId="2" borderId="9" xfId="9" applyFont="1" applyFill="1" applyBorder="1" applyAlignment="1" applyProtection="1">
      <alignment vertical="center" wrapText="1"/>
      <protection locked="0"/>
    </xf>
    <xf numFmtId="0" fontId="7" fillId="2" borderId="2" xfId="9" applyFont="1" applyFill="1" applyBorder="1" applyAlignment="1">
      <alignment vertical="center"/>
    </xf>
    <xf numFmtId="0" fontId="7" fillId="2" borderId="5" xfId="9" applyFont="1" applyFill="1" applyBorder="1" applyAlignment="1">
      <alignment vertical="center"/>
    </xf>
    <xf numFmtId="0" fontId="7" fillId="0" borderId="0" xfId="9" applyFont="1" applyAlignment="1">
      <alignment vertical="center"/>
    </xf>
    <xf numFmtId="0" fontId="7" fillId="0" borderId="12" xfId="9" applyFont="1" applyBorder="1" applyAlignment="1">
      <alignment horizontal="center" vertical="center" wrapText="1"/>
    </xf>
    <xf numFmtId="0" fontId="7" fillId="2" borderId="4" xfId="9" applyFont="1" applyFill="1" applyBorder="1" applyAlignment="1" applyProtection="1">
      <alignment horizontal="center" vertical="center" wrapText="1"/>
      <protection locked="0"/>
    </xf>
    <xf numFmtId="0" fontId="7" fillId="2" borderId="15" xfId="9" applyFont="1" applyFill="1" applyBorder="1" applyAlignment="1" applyProtection="1">
      <alignment horizontal="center" vertical="center" wrapText="1"/>
      <protection locked="0"/>
    </xf>
    <xf numFmtId="0" fontId="7" fillId="2" borderId="5" xfId="9" applyFont="1" applyFill="1" applyBorder="1" applyAlignment="1" applyProtection="1">
      <alignment horizontal="center" vertical="center" wrapText="1"/>
      <protection locked="0"/>
    </xf>
    <xf numFmtId="0" fontId="3" fillId="0" borderId="4" xfId="0" applyFont="1" applyBorder="1"/>
    <xf numFmtId="0" fontId="3" fillId="0" borderId="3" xfId="0" applyFont="1" applyBorder="1"/>
    <xf numFmtId="0" fontId="7" fillId="2" borderId="8" xfId="9" applyFont="1" applyFill="1" applyBorder="1" applyAlignment="1" applyProtection="1">
      <alignment horizontal="center" vertical="center" wrapText="1"/>
      <protection locked="0"/>
    </xf>
    <xf numFmtId="0" fontId="7" fillId="2" borderId="9" xfId="9" applyFont="1" applyFill="1" applyBorder="1" applyAlignment="1" applyProtection="1">
      <alignment horizontal="center" vertical="center" wrapText="1"/>
      <protection locked="0"/>
    </xf>
    <xf numFmtId="4" fontId="7" fillId="2" borderId="10" xfId="9" applyNumberFormat="1" applyFont="1" applyFill="1" applyBorder="1" applyAlignment="1">
      <alignment horizontal="center" vertical="center" wrapText="1"/>
    </xf>
    <xf numFmtId="4" fontId="7" fillId="2" borderId="11" xfId="9" applyNumberFormat="1" applyFont="1" applyFill="1" applyBorder="1" applyAlignment="1">
      <alignment horizontal="center" vertical="center" wrapText="1"/>
    </xf>
    <xf numFmtId="0" fontId="7" fillId="2" borderId="7" xfId="9" applyFont="1" applyFill="1" applyBorder="1" applyAlignment="1" applyProtection="1">
      <alignment horizontal="center" vertical="center" wrapText="1"/>
      <protection locked="0"/>
    </xf>
    <xf numFmtId="0" fontId="7" fillId="2" borderId="14" xfId="9" applyFont="1" applyFill="1" applyBorder="1" applyAlignment="1" applyProtection="1">
      <alignment horizontal="center" vertical="center" wrapText="1"/>
      <protection locked="0"/>
    </xf>
    <xf numFmtId="0" fontId="7" fillId="2" borderId="13" xfId="9" applyFont="1" applyFill="1" applyBorder="1" applyAlignment="1" applyProtection="1">
      <alignment horizontal="center" vertical="center" wrapText="1"/>
      <protection locked="0"/>
    </xf>
    <xf numFmtId="0" fontId="7" fillId="2" borderId="2" xfId="9" applyFont="1" applyFill="1" applyBorder="1" applyAlignment="1" applyProtection="1">
      <alignment horizontal="center" vertical="center" wrapText="1"/>
      <protection locked="0"/>
    </xf>
  </cellXfs>
  <cellStyles count="44">
    <cellStyle name="=C:\WINNT\SYSTEM32\COMMAND.COM" xfId="16" xr:uid="{6B6866B6-1E4C-47A5-B919-2E6643BFD84F}"/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2 2" xfId="36" xr:uid="{4F9D3CBF-3E50-472A-A6EC-6D51600D5E44}"/>
    <cellStyle name="Millares 2 2 3" xfId="27" xr:uid="{9386ED97-D349-4EC9-9873-6399936F9C62}"/>
    <cellStyle name="Millares 2 2 4" xfId="18" xr:uid="{B6B58D10-9E3E-4050-BA92-FDE86A75A96B}"/>
    <cellStyle name="Millares 2 3" xfId="4" xr:uid="{00000000-0005-0000-0000-000003000000}"/>
    <cellStyle name="Millares 2 3 2" xfId="37" xr:uid="{1D61B8DD-5C62-4D81-A38E-2D91F1A5CA66}"/>
    <cellStyle name="Millares 2 3 3" xfId="28" xr:uid="{0663B35F-C16A-4D24-B6B5-980C47342E4D}"/>
    <cellStyle name="Millares 2 3 4" xfId="19" xr:uid="{D5F83C6F-E2A9-4EAF-9BAA-3930D2FCF569}"/>
    <cellStyle name="Millares 2 4" xfId="35" xr:uid="{360D6924-5D4C-4AA4-9277-AC1EE35F7607}"/>
    <cellStyle name="Millares 2 5" xfId="26" xr:uid="{25C70364-F397-4CB6-ACA8-89008E4C3B1F}"/>
    <cellStyle name="Millares 2 6" xfId="17" xr:uid="{669B00CF-6DBC-41A3-A1ED-401C57366D1E}"/>
    <cellStyle name="Millares 3" xfId="5" xr:uid="{00000000-0005-0000-0000-000004000000}"/>
    <cellStyle name="Millares 3 2" xfId="38" xr:uid="{5E0BB2B1-1898-4F17-908A-50BDE4A52756}"/>
    <cellStyle name="Millares 3 3" xfId="29" xr:uid="{10B61B95-FF89-4B65-92E7-79E9F235895F}"/>
    <cellStyle name="Millares 3 4" xfId="20" xr:uid="{2F913A64-DD80-498F-BD6B-5B55D3E27586}"/>
    <cellStyle name="Moneda 2" xfId="6" xr:uid="{00000000-0005-0000-0000-000005000000}"/>
    <cellStyle name="Moneda 2 2" xfId="39" xr:uid="{394CD957-CF81-485B-A61C-A23E9E8AEBC6}"/>
    <cellStyle name="Moneda 2 3" xfId="30" xr:uid="{56A4FBBF-67BE-4147-9BC5-519515C5E497}"/>
    <cellStyle name="Moneda 2 4" xfId="21" xr:uid="{494DEAE8-AF71-4AEF-A866-3BC3E66C0AB8}"/>
    <cellStyle name="Normal" xfId="0" builtinId="0"/>
    <cellStyle name="Normal 2" xfId="7" xr:uid="{00000000-0005-0000-0000-000007000000}"/>
    <cellStyle name="Normal 2 2" xfId="8" xr:uid="{00000000-0005-0000-0000-000008000000}"/>
    <cellStyle name="Normal 2 3" xfId="40" xr:uid="{9023F5DA-7C04-440C-81ED-670B97821C93}"/>
    <cellStyle name="Normal 2 4" xfId="31" xr:uid="{7BC3D883-6E76-4E95-A4AF-33AC87121645}"/>
    <cellStyle name="Normal 2 5" xfId="22" xr:uid="{AEE0328C-B4E2-4CE2-9D40-DF6AB58B860B}"/>
    <cellStyle name="Normal 3" xfId="9" xr:uid="{00000000-0005-0000-0000-000009000000}"/>
    <cellStyle name="Normal 3 2" xfId="41" xr:uid="{A9B82576-24F2-4E7F-8AAB-0A549C5C889C}"/>
    <cellStyle name="Normal 3 3" xfId="32" xr:uid="{36AC4E8D-F74B-46D2-8A1C-ED627E8F9998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Normal 6 2 2" xfId="43" xr:uid="{023AD72B-A856-4A2E-8638-140087ABDDDC}"/>
    <cellStyle name="Normal 6 2 3" xfId="34" xr:uid="{6236501B-7587-42DE-BD27-15E9644F30B2}"/>
    <cellStyle name="Normal 6 2 4" xfId="24" xr:uid="{D5740D66-EBD5-46ED-B849-73BDE842B963}"/>
    <cellStyle name="Normal 6 3" xfId="42" xr:uid="{B941EC0B-E1C2-4121-B162-4FFCDE701C61}"/>
    <cellStyle name="Normal 6 4" xfId="33" xr:uid="{2A9E5F14-34A5-4ECE-862C-6C55E2E987A3}"/>
    <cellStyle name="Normal 6 5" xfId="23" xr:uid="{C62FB9CA-6FAC-4801-9A9A-23ABE45956ED}"/>
    <cellStyle name="Porcentual 2" xfId="25" xr:uid="{8F4028D5-5155-4B60-9CB6-0E04F41A5AE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79"/>
  <sheetViews>
    <sheetView showGridLines="0" tabSelected="1" workbookViewId="0">
      <selection activeCell="A70" sqref="A70"/>
    </sheetView>
  </sheetViews>
  <sheetFormatPr baseColWidth="10" defaultColWidth="12" defaultRowHeight="11.25" x14ac:dyDescent="0.2"/>
  <cols>
    <col min="1" max="1" width="62.83203125" style="1" customWidth="1"/>
    <col min="2" max="2" width="18.33203125" style="1" customWidth="1"/>
    <col min="3" max="3" width="19.83203125" style="1" customWidth="1"/>
    <col min="4" max="7" width="18.33203125" style="1" customWidth="1"/>
    <col min="8" max="16384" width="12" style="1"/>
  </cols>
  <sheetData>
    <row r="1" spans="1:8" ht="50.1" customHeight="1" x14ac:dyDescent="0.2">
      <c r="A1" s="40" t="s">
        <v>135</v>
      </c>
      <c r="B1" s="40"/>
      <c r="C1" s="40"/>
      <c r="D1" s="40"/>
      <c r="E1" s="40"/>
      <c r="F1" s="40"/>
      <c r="G1" s="41"/>
    </row>
    <row r="2" spans="1:8" x14ac:dyDescent="0.2">
      <c r="A2" s="31"/>
      <c r="B2" s="28"/>
      <c r="C2" s="29"/>
      <c r="D2" s="26" t="s">
        <v>62</v>
      </c>
      <c r="E2" s="29"/>
      <c r="F2" s="30"/>
      <c r="G2" s="42" t="s">
        <v>61</v>
      </c>
    </row>
    <row r="3" spans="1:8" ht="24.95" customHeight="1" x14ac:dyDescent="0.2">
      <c r="A3" s="27" t="s">
        <v>56</v>
      </c>
      <c r="B3" s="2" t="s">
        <v>57</v>
      </c>
      <c r="C3" s="2" t="s">
        <v>122</v>
      </c>
      <c r="D3" s="2" t="s">
        <v>58</v>
      </c>
      <c r="E3" s="2" t="s">
        <v>59</v>
      </c>
      <c r="F3" s="2" t="s">
        <v>60</v>
      </c>
      <c r="G3" s="43"/>
    </row>
    <row r="4" spans="1:8" x14ac:dyDescent="0.2">
      <c r="A4" s="32"/>
      <c r="B4" s="3">
        <v>1</v>
      </c>
      <c r="C4" s="3">
        <v>2</v>
      </c>
      <c r="D4" s="3" t="s">
        <v>123</v>
      </c>
      <c r="E4" s="3">
        <v>4</v>
      </c>
      <c r="F4" s="3">
        <v>5</v>
      </c>
      <c r="G4" s="3" t="s">
        <v>124</v>
      </c>
    </row>
    <row r="5" spans="1:8" x14ac:dyDescent="0.2">
      <c r="A5" s="17" t="s">
        <v>63</v>
      </c>
      <c r="B5" s="12">
        <f>SUM(B6:B12)</f>
        <v>11020599.050000001</v>
      </c>
      <c r="C5" s="12">
        <f>SUM(C6:C12)</f>
        <v>171985.25</v>
      </c>
      <c r="D5" s="12">
        <f>B5+C5</f>
        <v>11192584.300000001</v>
      </c>
      <c r="E5" s="12">
        <f>SUM(E6:E12)</f>
        <v>11162046.380000001</v>
      </c>
      <c r="F5" s="12">
        <f>SUM(F6:F12)</f>
        <v>9527904.9199999999</v>
      </c>
      <c r="G5" s="12">
        <f>D5-E5</f>
        <v>30537.919999999925</v>
      </c>
    </row>
    <row r="6" spans="1:8" x14ac:dyDescent="0.2">
      <c r="A6" s="19" t="s">
        <v>67</v>
      </c>
      <c r="B6" s="5">
        <v>4400040.62</v>
      </c>
      <c r="C6" s="5">
        <v>-82427.73</v>
      </c>
      <c r="D6" s="5">
        <f t="shared" ref="D6:D69" si="0">B6+C6</f>
        <v>4317612.8899999997</v>
      </c>
      <c r="E6" s="5">
        <v>4317612.8899999997</v>
      </c>
      <c r="F6" s="5">
        <v>3879013.67</v>
      </c>
      <c r="G6" s="5">
        <f t="shared" ref="G6:G69" si="1">D6-E6</f>
        <v>0</v>
      </c>
      <c r="H6" s="9">
        <v>1100</v>
      </c>
    </row>
    <row r="7" spans="1:8" x14ac:dyDescent="0.2">
      <c r="A7" s="19" t="s">
        <v>68</v>
      </c>
      <c r="B7" s="5">
        <v>444000</v>
      </c>
      <c r="C7" s="5">
        <v>171985.25</v>
      </c>
      <c r="D7" s="5">
        <f t="shared" si="0"/>
        <v>615985.25</v>
      </c>
      <c r="E7" s="5">
        <v>613997.25</v>
      </c>
      <c r="F7" s="5">
        <v>613997.25</v>
      </c>
      <c r="G7" s="5">
        <f t="shared" si="1"/>
        <v>1988</v>
      </c>
      <c r="H7" s="9">
        <v>1200</v>
      </c>
    </row>
    <row r="8" spans="1:8" x14ac:dyDescent="0.2">
      <c r="A8" s="19" t="s">
        <v>69</v>
      </c>
      <c r="B8" s="5">
        <v>1090632.69</v>
      </c>
      <c r="C8" s="5">
        <v>216880.41</v>
      </c>
      <c r="D8" s="5">
        <f t="shared" si="0"/>
        <v>1307513.0999999999</v>
      </c>
      <c r="E8" s="5">
        <v>1307513.1000000001</v>
      </c>
      <c r="F8" s="5">
        <v>610741.19999999995</v>
      </c>
      <c r="G8" s="5">
        <f t="shared" si="1"/>
        <v>0</v>
      </c>
      <c r="H8" s="9">
        <v>1300</v>
      </c>
    </row>
    <row r="9" spans="1:8" x14ac:dyDescent="0.2">
      <c r="A9" s="19" t="s">
        <v>33</v>
      </c>
      <c r="B9" s="5">
        <v>2902024.27</v>
      </c>
      <c r="C9" s="5">
        <v>-535612.39</v>
      </c>
      <c r="D9" s="5">
        <f t="shared" si="0"/>
        <v>2366411.88</v>
      </c>
      <c r="E9" s="5">
        <v>2366411.88</v>
      </c>
      <c r="F9" s="5">
        <v>2043724.88</v>
      </c>
      <c r="G9" s="5">
        <f t="shared" si="1"/>
        <v>0</v>
      </c>
      <c r="H9" s="9">
        <v>1400</v>
      </c>
    </row>
    <row r="10" spans="1:8" x14ac:dyDescent="0.2">
      <c r="A10" s="19" t="s">
        <v>70</v>
      </c>
      <c r="B10" s="5">
        <v>2183901.4700000002</v>
      </c>
      <c r="C10" s="5">
        <v>401159.71</v>
      </c>
      <c r="D10" s="5">
        <f t="shared" si="0"/>
        <v>2585061.1800000002</v>
      </c>
      <c r="E10" s="5">
        <v>2556511.2599999998</v>
      </c>
      <c r="F10" s="5">
        <v>2380427.92</v>
      </c>
      <c r="G10" s="5">
        <f t="shared" si="1"/>
        <v>28549.920000000391</v>
      </c>
      <c r="H10" s="9">
        <v>1500</v>
      </c>
    </row>
    <row r="11" spans="1:8" x14ac:dyDescent="0.2">
      <c r="A11" s="19" t="s">
        <v>34</v>
      </c>
      <c r="B11" s="5">
        <v>0</v>
      </c>
      <c r="C11" s="5">
        <v>0</v>
      </c>
      <c r="D11" s="5">
        <f t="shared" si="0"/>
        <v>0</v>
      </c>
      <c r="E11" s="5">
        <v>0</v>
      </c>
      <c r="F11" s="5">
        <v>0</v>
      </c>
      <c r="G11" s="5">
        <f t="shared" si="1"/>
        <v>0</v>
      </c>
      <c r="H11" s="9">
        <v>1600</v>
      </c>
    </row>
    <row r="12" spans="1:8" x14ac:dyDescent="0.2">
      <c r="A12" s="19" t="s">
        <v>71</v>
      </c>
      <c r="B12" s="5">
        <v>0</v>
      </c>
      <c r="C12" s="5">
        <v>0</v>
      </c>
      <c r="D12" s="5">
        <f t="shared" si="0"/>
        <v>0</v>
      </c>
      <c r="E12" s="5">
        <v>0</v>
      </c>
      <c r="F12" s="5">
        <v>0</v>
      </c>
      <c r="G12" s="5">
        <f t="shared" si="1"/>
        <v>0</v>
      </c>
      <c r="H12" s="9">
        <v>1700</v>
      </c>
    </row>
    <row r="13" spans="1:8" x14ac:dyDescent="0.2">
      <c r="A13" s="17" t="s">
        <v>129</v>
      </c>
      <c r="B13" s="13">
        <f>SUM(B14:B22)</f>
        <v>1526965</v>
      </c>
      <c r="C13" s="13">
        <f>SUM(C14:C22)</f>
        <v>387467.36</v>
      </c>
      <c r="D13" s="13">
        <f t="shared" si="0"/>
        <v>1914432.3599999999</v>
      </c>
      <c r="E13" s="13">
        <f>SUM(E14:E22)</f>
        <v>1837263.0099999998</v>
      </c>
      <c r="F13" s="13">
        <f>SUM(F14:F22)</f>
        <v>1833465.0899999999</v>
      </c>
      <c r="G13" s="13">
        <f t="shared" si="1"/>
        <v>77169.350000000093</v>
      </c>
      <c r="H13" s="18">
        <v>0</v>
      </c>
    </row>
    <row r="14" spans="1:8" x14ac:dyDescent="0.2">
      <c r="A14" s="19" t="s">
        <v>72</v>
      </c>
      <c r="B14" s="5">
        <v>242531</v>
      </c>
      <c r="C14" s="5">
        <v>163433.57</v>
      </c>
      <c r="D14" s="5">
        <f t="shared" si="0"/>
        <v>405964.57</v>
      </c>
      <c r="E14" s="5">
        <v>404403.8</v>
      </c>
      <c r="F14" s="5">
        <v>404403.8</v>
      </c>
      <c r="G14" s="5">
        <f t="shared" si="1"/>
        <v>1560.7700000000186</v>
      </c>
      <c r="H14" s="9">
        <v>2100</v>
      </c>
    </row>
    <row r="15" spans="1:8" x14ac:dyDescent="0.2">
      <c r="A15" s="19" t="s">
        <v>73</v>
      </c>
      <c r="B15" s="5">
        <v>17242.5</v>
      </c>
      <c r="C15" s="5">
        <v>16612.87</v>
      </c>
      <c r="D15" s="5">
        <f t="shared" si="0"/>
        <v>33855.369999999995</v>
      </c>
      <c r="E15" s="5">
        <v>33855.370000000003</v>
      </c>
      <c r="F15" s="5">
        <v>33855.370000000003</v>
      </c>
      <c r="G15" s="5">
        <f t="shared" si="1"/>
        <v>0</v>
      </c>
      <c r="H15" s="9">
        <v>2200</v>
      </c>
    </row>
    <row r="16" spans="1:8" x14ac:dyDescent="0.2">
      <c r="A16" s="19" t="s">
        <v>74</v>
      </c>
      <c r="B16" s="5">
        <v>0</v>
      </c>
      <c r="C16" s="5">
        <v>0</v>
      </c>
      <c r="D16" s="5">
        <f t="shared" si="0"/>
        <v>0</v>
      </c>
      <c r="E16" s="5">
        <v>0</v>
      </c>
      <c r="F16" s="5">
        <v>0</v>
      </c>
      <c r="G16" s="5">
        <f t="shared" si="1"/>
        <v>0</v>
      </c>
      <c r="H16" s="9">
        <v>2300</v>
      </c>
    </row>
    <row r="17" spans="1:8" x14ac:dyDescent="0.2">
      <c r="A17" s="19" t="s">
        <v>75</v>
      </c>
      <c r="B17" s="5">
        <v>35000</v>
      </c>
      <c r="C17" s="5">
        <v>-5826</v>
      </c>
      <c r="D17" s="5">
        <f t="shared" si="0"/>
        <v>29174</v>
      </c>
      <c r="E17" s="5">
        <v>29174</v>
      </c>
      <c r="F17" s="5">
        <v>29174</v>
      </c>
      <c r="G17" s="5">
        <f t="shared" si="1"/>
        <v>0</v>
      </c>
      <c r="H17" s="9">
        <v>2400</v>
      </c>
    </row>
    <row r="18" spans="1:8" x14ac:dyDescent="0.2">
      <c r="A18" s="19" t="s">
        <v>76</v>
      </c>
      <c r="B18" s="5">
        <v>54771.5</v>
      </c>
      <c r="C18" s="5">
        <v>-4368</v>
      </c>
      <c r="D18" s="5">
        <f t="shared" si="0"/>
        <v>50403.5</v>
      </c>
      <c r="E18" s="5">
        <v>50402.58</v>
      </c>
      <c r="F18" s="5">
        <v>50402.58</v>
      </c>
      <c r="G18" s="5">
        <f t="shared" si="1"/>
        <v>0.91999999999825377</v>
      </c>
      <c r="H18" s="9">
        <v>2500</v>
      </c>
    </row>
    <row r="19" spans="1:8" x14ac:dyDescent="0.2">
      <c r="A19" s="19" t="s">
        <v>77</v>
      </c>
      <c r="B19" s="5">
        <v>85321.600000000006</v>
      </c>
      <c r="C19" s="5">
        <v>-2396.6999999999998</v>
      </c>
      <c r="D19" s="5">
        <f t="shared" si="0"/>
        <v>82924.900000000009</v>
      </c>
      <c r="E19" s="5">
        <v>73676.97</v>
      </c>
      <c r="F19" s="5">
        <v>69879.05</v>
      </c>
      <c r="G19" s="5">
        <f t="shared" si="1"/>
        <v>9247.9300000000076</v>
      </c>
      <c r="H19" s="9">
        <v>2600</v>
      </c>
    </row>
    <row r="20" spans="1:8" x14ac:dyDescent="0.2">
      <c r="A20" s="19" t="s">
        <v>78</v>
      </c>
      <c r="B20" s="5">
        <v>1077098.3999999999</v>
      </c>
      <c r="C20" s="5">
        <v>134467.72</v>
      </c>
      <c r="D20" s="5">
        <f t="shared" si="0"/>
        <v>1211566.1199999999</v>
      </c>
      <c r="E20" s="5">
        <v>1145206.3899999999</v>
      </c>
      <c r="F20" s="5">
        <v>1145206.3899999999</v>
      </c>
      <c r="G20" s="5">
        <f t="shared" si="1"/>
        <v>66359.729999999981</v>
      </c>
      <c r="H20" s="9">
        <v>2700</v>
      </c>
    </row>
    <row r="21" spans="1:8" x14ac:dyDescent="0.2">
      <c r="A21" s="19" t="s">
        <v>79</v>
      </c>
      <c r="B21" s="5">
        <v>0</v>
      </c>
      <c r="C21" s="5">
        <v>0</v>
      </c>
      <c r="D21" s="5">
        <f t="shared" si="0"/>
        <v>0</v>
      </c>
      <c r="E21" s="5">
        <v>0</v>
      </c>
      <c r="F21" s="5">
        <v>0</v>
      </c>
      <c r="G21" s="5">
        <f t="shared" si="1"/>
        <v>0</v>
      </c>
      <c r="H21" s="9">
        <v>2800</v>
      </c>
    </row>
    <row r="22" spans="1:8" x14ac:dyDescent="0.2">
      <c r="A22" s="19" t="s">
        <v>80</v>
      </c>
      <c r="B22" s="5">
        <v>15000</v>
      </c>
      <c r="C22" s="5">
        <v>85543.9</v>
      </c>
      <c r="D22" s="5">
        <f t="shared" si="0"/>
        <v>100543.9</v>
      </c>
      <c r="E22" s="5">
        <v>100543.9</v>
      </c>
      <c r="F22" s="5">
        <v>100543.9</v>
      </c>
      <c r="G22" s="5">
        <f t="shared" si="1"/>
        <v>0</v>
      </c>
      <c r="H22" s="9">
        <v>2900</v>
      </c>
    </row>
    <row r="23" spans="1:8" x14ac:dyDescent="0.2">
      <c r="A23" s="17" t="s">
        <v>64</v>
      </c>
      <c r="B23" s="13">
        <f>SUM(B24:B32)</f>
        <v>3173443.0300000003</v>
      </c>
      <c r="C23" s="13">
        <f>SUM(C24:C32)</f>
        <v>7917085.1999999993</v>
      </c>
      <c r="D23" s="13">
        <f t="shared" si="0"/>
        <v>11090528.23</v>
      </c>
      <c r="E23" s="13">
        <f>SUM(E24:E32)</f>
        <v>10743637</v>
      </c>
      <c r="F23" s="13">
        <f>SUM(F24:F32)</f>
        <v>10681302.68</v>
      </c>
      <c r="G23" s="13">
        <f t="shared" si="1"/>
        <v>346891.23000000045</v>
      </c>
      <c r="H23" s="18">
        <v>0</v>
      </c>
    </row>
    <row r="24" spans="1:8" x14ac:dyDescent="0.2">
      <c r="A24" s="19" t="s">
        <v>81</v>
      </c>
      <c r="B24" s="5">
        <v>628800</v>
      </c>
      <c r="C24" s="5">
        <v>192661</v>
      </c>
      <c r="D24" s="5">
        <f t="shared" si="0"/>
        <v>821461</v>
      </c>
      <c r="E24" s="5">
        <v>758701.91</v>
      </c>
      <c r="F24" s="5">
        <v>729736.91</v>
      </c>
      <c r="G24" s="5">
        <f t="shared" si="1"/>
        <v>62759.089999999967</v>
      </c>
      <c r="H24" s="9">
        <v>3100</v>
      </c>
    </row>
    <row r="25" spans="1:8" x14ac:dyDescent="0.2">
      <c r="A25" s="19" t="s">
        <v>82</v>
      </c>
      <c r="B25" s="5">
        <v>0</v>
      </c>
      <c r="C25" s="5">
        <v>0</v>
      </c>
      <c r="D25" s="5">
        <f t="shared" si="0"/>
        <v>0</v>
      </c>
      <c r="E25" s="5">
        <v>0</v>
      </c>
      <c r="F25" s="5">
        <v>0</v>
      </c>
      <c r="G25" s="5">
        <f t="shared" si="1"/>
        <v>0</v>
      </c>
      <c r="H25" s="9">
        <v>3200</v>
      </c>
    </row>
    <row r="26" spans="1:8" x14ac:dyDescent="0.2">
      <c r="A26" s="19" t="s">
        <v>83</v>
      </c>
      <c r="B26" s="5">
        <v>154000</v>
      </c>
      <c r="C26" s="5">
        <v>0</v>
      </c>
      <c r="D26" s="5">
        <f t="shared" si="0"/>
        <v>154000</v>
      </c>
      <c r="E26" s="5">
        <v>149721.20000000001</v>
      </c>
      <c r="F26" s="5">
        <v>149721.20000000001</v>
      </c>
      <c r="G26" s="5">
        <f t="shared" si="1"/>
        <v>4278.7999999999884</v>
      </c>
      <c r="H26" s="9">
        <v>3300</v>
      </c>
    </row>
    <row r="27" spans="1:8" x14ac:dyDescent="0.2">
      <c r="A27" s="19" t="s">
        <v>84</v>
      </c>
      <c r="B27" s="5">
        <v>10000</v>
      </c>
      <c r="C27" s="5">
        <v>7828.77</v>
      </c>
      <c r="D27" s="5">
        <f t="shared" si="0"/>
        <v>17828.77</v>
      </c>
      <c r="E27" s="5">
        <v>15852.13</v>
      </c>
      <c r="F27" s="5">
        <v>15679.81</v>
      </c>
      <c r="G27" s="5">
        <f t="shared" si="1"/>
        <v>1976.6400000000012</v>
      </c>
      <c r="H27" s="9">
        <v>3400</v>
      </c>
    </row>
    <row r="28" spans="1:8" x14ac:dyDescent="0.2">
      <c r="A28" s="19" t="s">
        <v>85</v>
      </c>
      <c r="B28" s="5">
        <v>1457000</v>
      </c>
      <c r="C28" s="5">
        <v>6830221.8799999999</v>
      </c>
      <c r="D28" s="5">
        <f t="shared" si="0"/>
        <v>8287221.8799999999</v>
      </c>
      <c r="E28" s="5">
        <v>8273795.3300000001</v>
      </c>
      <c r="F28" s="5">
        <v>8273795.3300000001</v>
      </c>
      <c r="G28" s="5">
        <f t="shared" si="1"/>
        <v>13426.549999999814</v>
      </c>
      <c r="H28" s="9">
        <v>3500</v>
      </c>
    </row>
    <row r="29" spans="1:8" x14ac:dyDescent="0.2">
      <c r="A29" s="19" t="s">
        <v>86</v>
      </c>
      <c r="B29" s="5">
        <v>0</v>
      </c>
      <c r="C29" s="5">
        <v>0</v>
      </c>
      <c r="D29" s="5">
        <f t="shared" si="0"/>
        <v>0</v>
      </c>
      <c r="E29" s="5">
        <v>0</v>
      </c>
      <c r="F29" s="5">
        <v>0</v>
      </c>
      <c r="G29" s="5">
        <f t="shared" si="1"/>
        <v>0</v>
      </c>
      <c r="H29" s="9">
        <v>3600</v>
      </c>
    </row>
    <row r="30" spans="1:8" x14ac:dyDescent="0.2">
      <c r="A30" s="19" t="s">
        <v>87</v>
      </c>
      <c r="B30" s="5">
        <v>28700</v>
      </c>
      <c r="C30" s="5">
        <v>0</v>
      </c>
      <c r="D30" s="5">
        <f t="shared" si="0"/>
        <v>28700</v>
      </c>
      <c r="E30" s="5">
        <v>8590.9</v>
      </c>
      <c r="F30" s="5">
        <v>8590.9</v>
      </c>
      <c r="G30" s="5">
        <f t="shared" si="1"/>
        <v>20109.099999999999</v>
      </c>
      <c r="H30" s="9">
        <v>3700</v>
      </c>
    </row>
    <row r="31" spans="1:8" x14ac:dyDescent="0.2">
      <c r="A31" s="19" t="s">
        <v>88</v>
      </c>
      <c r="B31" s="5">
        <v>762939.91</v>
      </c>
      <c r="C31" s="5">
        <v>840705.55</v>
      </c>
      <c r="D31" s="5">
        <f t="shared" si="0"/>
        <v>1603645.46</v>
      </c>
      <c r="E31" s="5">
        <v>1385739.53</v>
      </c>
      <c r="F31" s="5">
        <v>1385739.53</v>
      </c>
      <c r="G31" s="5">
        <f t="shared" si="1"/>
        <v>217905.92999999993</v>
      </c>
      <c r="H31" s="9">
        <v>3800</v>
      </c>
    </row>
    <row r="32" spans="1:8" x14ac:dyDescent="0.2">
      <c r="A32" s="19" t="s">
        <v>18</v>
      </c>
      <c r="B32" s="5">
        <v>132003.12</v>
      </c>
      <c r="C32" s="5">
        <v>45668</v>
      </c>
      <c r="D32" s="5">
        <f t="shared" si="0"/>
        <v>177671.12</v>
      </c>
      <c r="E32" s="5">
        <v>151236</v>
      </c>
      <c r="F32" s="5">
        <v>118039</v>
      </c>
      <c r="G32" s="5">
        <f t="shared" si="1"/>
        <v>26435.119999999995</v>
      </c>
      <c r="H32" s="9">
        <v>3900</v>
      </c>
    </row>
    <row r="33" spans="1:8" x14ac:dyDescent="0.2">
      <c r="A33" s="17" t="s">
        <v>130</v>
      </c>
      <c r="B33" s="13">
        <f>SUM(B34:B42)</f>
        <v>1056840</v>
      </c>
      <c r="C33" s="13">
        <f>SUM(C34:C42)</f>
        <v>436000</v>
      </c>
      <c r="D33" s="13">
        <f t="shared" si="0"/>
        <v>1492840</v>
      </c>
      <c r="E33" s="13">
        <f>SUM(E34:E42)</f>
        <v>1411791.98</v>
      </c>
      <c r="F33" s="13">
        <f>SUM(F34:F42)</f>
        <v>1411791.98</v>
      </c>
      <c r="G33" s="13">
        <f t="shared" si="1"/>
        <v>81048.020000000019</v>
      </c>
      <c r="H33" s="18">
        <v>0</v>
      </c>
    </row>
    <row r="34" spans="1:8" x14ac:dyDescent="0.2">
      <c r="A34" s="19" t="s">
        <v>89</v>
      </c>
      <c r="B34" s="5">
        <v>0</v>
      </c>
      <c r="C34" s="5">
        <v>0</v>
      </c>
      <c r="D34" s="5">
        <f t="shared" si="0"/>
        <v>0</v>
      </c>
      <c r="E34" s="5">
        <v>0</v>
      </c>
      <c r="F34" s="5">
        <v>0</v>
      </c>
      <c r="G34" s="5">
        <f t="shared" si="1"/>
        <v>0</v>
      </c>
      <c r="H34" s="9">
        <v>4100</v>
      </c>
    </row>
    <row r="35" spans="1:8" x14ac:dyDescent="0.2">
      <c r="A35" s="19" t="s">
        <v>90</v>
      </c>
      <c r="B35" s="5">
        <v>0</v>
      </c>
      <c r="C35" s="5">
        <v>0</v>
      </c>
      <c r="D35" s="5">
        <f t="shared" si="0"/>
        <v>0</v>
      </c>
      <c r="E35" s="5">
        <v>0</v>
      </c>
      <c r="F35" s="5">
        <v>0</v>
      </c>
      <c r="G35" s="5">
        <f t="shared" si="1"/>
        <v>0</v>
      </c>
      <c r="H35" s="9">
        <v>4200</v>
      </c>
    </row>
    <row r="36" spans="1:8" x14ac:dyDescent="0.2">
      <c r="A36" s="19" t="s">
        <v>91</v>
      </c>
      <c r="B36" s="5">
        <v>0</v>
      </c>
      <c r="C36" s="5">
        <v>0</v>
      </c>
      <c r="D36" s="5">
        <f t="shared" si="0"/>
        <v>0</v>
      </c>
      <c r="E36" s="5">
        <v>0</v>
      </c>
      <c r="F36" s="5">
        <v>0</v>
      </c>
      <c r="G36" s="5">
        <f t="shared" si="1"/>
        <v>0</v>
      </c>
      <c r="H36" s="9">
        <v>4300</v>
      </c>
    </row>
    <row r="37" spans="1:8" x14ac:dyDescent="0.2">
      <c r="A37" s="19" t="s">
        <v>92</v>
      </c>
      <c r="B37" s="5">
        <v>1056840</v>
      </c>
      <c r="C37" s="5">
        <v>436000</v>
      </c>
      <c r="D37" s="5">
        <f t="shared" si="0"/>
        <v>1492840</v>
      </c>
      <c r="E37" s="5">
        <v>1411791.98</v>
      </c>
      <c r="F37" s="5">
        <v>1411791.98</v>
      </c>
      <c r="G37" s="5">
        <f t="shared" si="1"/>
        <v>81048.020000000019</v>
      </c>
      <c r="H37" s="9">
        <v>4400</v>
      </c>
    </row>
    <row r="38" spans="1:8" x14ac:dyDescent="0.2">
      <c r="A38" s="19" t="s">
        <v>39</v>
      </c>
      <c r="B38" s="5">
        <v>0</v>
      </c>
      <c r="C38" s="5">
        <v>0</v>
      </c>
      <c r="D38" s="5">
        <f t="shared" si="0"/>
        <v>0</v>
      </c>
      <c r="E38" s="5">
        <v>0</v>
      </c>
      <c r="F38" s="5">
        <v>0</v>
      </c>
      <c r="G38" s="5">
        <f t="shared" si="1"/>
        <v>0</v>
      </c>
      <c r="H38" s="9">
        <v>4500</v>
      </c>
    </row>
    <row r="39" spans="1:8" x14ac:dyDescent="0.2">
      <c r="A39" s="19" t="s">
        <v>93</v>
      </c>
      <c r="B39" s="5">
        <v>0</v>
      </c>
      <c r="C39" s="5">
        <v>0</v>
      </c>
      <c r="D39" s="5">
        <f t="shared" si="0"/>
        <v>0</v>
      </c>
      <c r="E39" s="5">
        <v>0</v>
      </c>
      <c r="F39" s="5">
        <v>0</v>
      </c>
      <c r="G39" s="5">
        <f t="shared" si="1"/>
        <v>0</v>
      </c>
      <c r="H39" s="9">
        <v>4600</v>
      </c>
    </row>
    <row r="40" spans="1:8" ht="10.15" x14ac:dyDescent="0.2">
      <c r="A40" s="19" t="s">
        <v>94</v>
      </c>
      <c r="B40" s="5">
        <v>0</v>
      </c>
      <c r="C40" s="5">
        <v>0</v>
      </c>
      <c r="D40" s="5">
        <f t="shared" si="0"/>
        <v>0</v>
      </c>
      <c r="E40" s="5">
        <v>0</v>
      </c>
      <c r="F40" s="5">
        <v>0</v>
      </c>
      <c r="G40" s="5">
        <f t="shared" si="1"/>
        <v>0</v>
      </c>
      <c r="H40" s="9">
        <v>4700</v>
      </c>
    </row>
    <row r="41" spans="1:8" ht="10.15" x14ac:dyDescent="0.2">
      <c r="A41" s="19" t="s">
        <v>35</v>
      </c>
      <c r="B41" s="5">
        <v>0</v>
      </c>
      <c r="C41" s="5">
        <v>0</v>
      </c>
      <c r="D41" s="5">
        <f t="shared" si="0"/>
        <v>0</v>
      </c>
      <c r="E41" s="5">
        <v>0</v>
      </c>
      <c r="F41" s="5">
        <v>0</v>
      </c>
      <c r="G41" s="5">
        <f t="shared" si="1"/>
        <v>0</v>
      </c>
      <c r="H41" s="9">
        <v>4800</v>
      </c>
    </row>
    <row r="42" spans="1:8" ht="10.15" x14ac:dyDescent="0.2">
      <c r="A42" s="19" t="s">
        <v>95</v>
      </c>
      <c r="B42" s="5">
        <v>0</v>
      </c>
      <c r="C42" s="5">
        <v>0</v>
      </c>
      <c r="D42" s="5">
        <f t="shared" si="0"/>
        <v>0</v>
      </c>
      <c r="E42" s="5">
        <v>0</v>
      </c>
      <c r="F42" s="5">
        <v>0</v>
      </c>
      <c r="G42" s="5">
        <f t="shared" si="1"/>
        <v>0</v>
      </c>
      <c r="H42" s="9">
        <v>4900</v>
      </c>
    </row>
    <row r="43" spans="1:8" ht="10.15" x14ac:dyDescent="0.2">
      <c r="A43" s="17" t="s">
        <v>131</v>
      </c>
      <c r="B43" s="13">
        <f>SUM(B44:B52)</f>
        <v>34800</v>
      </c>
      <c r="C43" s="13">
        <f>SUM(C44:C52)</f>
        <v>150000</v>
      </c>
      <c r="D43" s="13">
        <f t="shared" si="0"/>
        <v>184800</v>
      </c>
      <c r="E43" s="13">
        <f>SUM(E44:E52)</f>
        <v>179528.93</v>
      </c>
      <c r="F43" s="13">
        <f>SUM(F44:F52)</f>
        <v>179528.93</v>
      </c>
      <c r="G43" s="13">
        <f t="shared" si="1"/>
        <v>5271.070000000007</v>
      </c>
      <c r="H43" s="18">
        <v>0</v>
      </c>
    </row>
    <row r="44" spans="1:8" x14ac:dyDescent="0.2">
      <c r="A44" s="4" t="s">
        <v>96</v>
      </c>
      <c r="B44" s="5">
        <v>34800</v>
      </c>
      <c r="C44" s="5">
        <v>0</v>
      </c>
      <c r="D44" s="5">
        <f t="shared" si="0"/>
        <v>34800</v>
      </c>
      <c r="E44" s="5">
        <v>33774.93</v>
      </c>
      <c r="F44" s="5">
        <v>33774.93</v>
      </c>
      <c r="G44" s="5">
        <f t="shared" si="1"/>
        <v>1025.0699999999997</v>
      </c>
      <c r="H44" s="9">
        <v>5100</v>
      </c>
    </row>
    <row r="45" spans="1:8" ht="10.15" x14ac:dyDescent="0.2">
      <c r="A45" s="19" t="s">
        <v>97</v>
      </c>
      <c r="B45" s="5">
        <v>0</v>
      </c>
      <c r="C45" s="5">
        <v>0</v>
      </c>
      <c r="D45" s="5">
        <f t="shared" si="0"/>
        <v>0</v>
      </c>
      <c r="E45" s="5">
        <v>0</v>
      </c>
      <c r="F45" s="5">
        <v>0</v>
      </c>
      <c r="G45" s="5">
        <f t="shared" si="1"/>
        <v>0</v>
      </c>
      <c r="H45" s="9">
        <v>5200</v>
      </c>
    </row>
    <row r="46" spans="1:8" x14ac:dyDescent="0.2">
      <c r="A46" s="19" t="s">
        <v>98</v>
      </c>
      <c r="B46" s="5">
        <v>0</v>
      </c>
      <c r="C46" s="5">
        <v>0</v>
      </c>
      <c r="D46" s="5">
        <f t="shared" si="0"/>
        <v>0</v>
      </c>
      <c r="E46" s="5">
        <v>0</v>
      </c>
      <c r="F46" s="5">
        <v>0</v>
      </c>
      <c r="G46" s="5">
        <f t="shared" si="1"/>
        <v>0</v>
      </c>
      <c r="H46" s="9">
        <v>5300</v>
      </c>
    </row>
    <row r="47" spans="1:8" x14ac:dyDescent="0.2">
      <c r="A47" s="19" t="s">
        <v>99</v>
      </c>
      <c r="B47" s="5">
        <v>0</v>
      </c>
      <c r="C47" s="5">
        <v>0</v>
      </c>
      <c r="D47" s="5">
        <f t="shared" si="0"/>
        <v>0</v>
      </c>
      <c r="E47" s="5">
        <v>0</v>
      </c>
      <c r="F47" s="5">
        <v>0</v>
      </c>
      <c r="G47" s="5">
        <f t="shared" si="1"/>
        <v>0</v>
      </c>
      <c r="H47" s="9">
        <v>5400</v>
      </c>
    </row>
    <row r="48" spans="1:8" ht="10.15" x14ac:dyDescent="0.2">
      <c r="A48" s="19" t="s">
        <v>100</v>
      </c>
      <c r="B48" s="5">
        <v>0</v>
      </c>
      <c r="C48" s="5">
        <v>0</v>
      </c>
      <c r="D48" s="5">
        <f t="shared" si="0"/>
        <v>0</v>
      </c>
      <c r="E48" s="5">
        <v>0</v>
      </c>
      <c r="F48" s="5">
        <v>0</v>
      </c>
      <c r="G48" s="5">
        <f t="shared" si="1"/>
        <v>0</v>
      </c>
      <c r="H48" s="9">
        <v>5500</v>
      </c>
    </row>
    <row r="49" spans="1:8" ht="10.15" x14ac:dyDescent="0.2">
      <c r="A49" s="19" t="s">
        <v>101</v>
      </c>
      <c r="B49" s="5">
        <v>0</v>
      </c>
      <c r="C49" s="5">
        <v>150000</v>
      </c>
      <c r="D49" s="5">
        <f t="shared" si="0"/>
        <v>150000</v>
      </c>
      <c r="E49" s="5">
        <v>145754</v>
      </c>
      <c r="F49" s="5">
        <v>145754</v>
      </c>
      <c r="G49" s="5">
        <f t="shared" si="1"/>
        <v>4246</v>
      </c>
      <c r="H49" s="9">
        <v>5600</v>
      </c>
    </row>
    <row r="50" spans="1:8" x14ac:dyDescent="0.2">
      <c r="A50" s="19" t="s">
        <v>102</v>
      </c>
      <c r="B50" s="5">
        <v>0</v>
      </c>
      <c r="C50" s="5">
        <v>0</v>
      </c>
      <c r="D50" s="5">
        <f t="shared" si="0"/>
        <v>0</v>
      </c>
      <c r="E50" s="5">
        <v>0</v>
      </c>
      <c r="F50" s="5">
        <v>0</v>
      </c>
      <c r="G50" s="5">
        <f t="shared" si="1"/>
        <v>0</v>
      </c>
      <c r="H50" s="9">
        <v>5700</v>
      </c>
    </row>
    <row r="51" spans="1:8" ht="10.15" x14ac:dyDescent="0.2">
      <c r="A51" s="19" t="s">
        <v>103</v>
      </c>
      <c r="B51" s="5">
        <v>0</v>
      </c>
      <c r="C51" s="5">
        <v>0</v>
      </c>
      <c r="D51" s="5">
        <f t="shared" si="0"/>
        <v>0</v>
      </c>
      <c r="E51" s="5">
        <v>0</v>
      </c>
      <c r="F51" s="5">
        <v>0</v>
      </c>
      <c r="G51" s="5">
        <f t="shared" si="1"/>
        <v>0</v>
      </c>
      <c r="H51" s="9">
        <v>5800</v>
      </c>
    </row>
    <row r="52" spans="1:8" ht="10.15" x14ac:dyDescent="0.2">
      <c r="A52" s="19" t="s">
        <v>104</v>
      </c>
      <c r="B52" s="5">
        <v>0</v>
      </c>
      <c r="C52" s="5">
        <v>0</v>
      </c>
      <c r="D52" s="5">
        <f t="shared" si="0"/>
        <v>0</v>
      </c>
      <c r="E52" s="5">
        <v>0</v>
      </c>
      <c r="F52" s="5">
        <v>0</v>
      </c>
      <c r="G52" s="5">
        <f t="shared" si="1"/>
        <v>0</v>
      </c>
      <c r="H52" s="9">
        <v>5900</v>
      </c>
    </row>
    <row r="53" spans="1:8" x14ac:dyDescent="0.2">
      <c r="A53" s="17" t="s">
        <v>65</v>
      </c>
      <c r="B53" s="13">
        <f>SUM(B54:B56)</f>
        <v>0</v>
      </c>
      <c r="C53" s="13">
        <f>SUM(C54:C56)</f>
        <v>0</v>
      </c>
      <c r="D53" s="13">
        <f t="shared" si="0"/>
        <v>0</v>
      </c>
      <c r="E53" s="13">
        <f>SUM(E54:E56)</f>
        <v>0</v>
      </c>
      <c r="F53" s="13">
        <f>SUM(F54:F56)</f>
        <v>0</v>
      </c>
      <c r="G53" s="13">
        <f t="shared" si="1"/>
        <v>0</v>
      </c>
      <c r="H53" s="18">
        <v>0</v>
      </c>
    </row>
    <row r="54" spans="1:8" x14ac:dyDescent="0.2">
      <c r="A54" s="19" t="s">
        <v>105</v>
      </c>
      <c r="B54" s="5">
        <v>0</v>
      </c>
      <c r="C54" s="5">
        <v>0</v>
      </c>
      <c r="D54" s="5">
        <f t="shared" si="0"/>
        <v>0</v>
      </c>
      <c r="E54" s="5">
        <v>0</v>
      </c>
      <c r="F54" s="5">
        <v>0</v>
      </c>
      <c r="G54" s="5">
        <f t="shared" si="1"/>
        <v>0</v>
      </c>
      <c r="H54" s="9">
        <v>6100</v>
      </c>
    </row>
    <row r="55" spans="1:8" x14ac:dyDescent="0.2">
      <c r="A55" s="19" t="s">
        <v>106</v>
      </c>
      <c r="B55" s="5">
        <v>0</v>
      </c>
      <c r="C55" s="5">
        <v>0</v>
      </c>
      <c r="D55" s="5">
        <f t="shared" si="0"/>
        <v>0</v>
      </c>
      <c r="E55" s="5">
        <v>0</v>
      </c>
      <c r="F55" s="5">
        <v>0</v>
      </c>
      <c r="G55" s="5">
        <f t="shared" si="1"/>
        <v>0</v>
      </c>
      <c r="H55" s="9">
        <v>6200</v>
      </c>
    </row>
    <row r="56" spans="1:8" ht="10.15" x14ac:dyDescent="0.2">
      <c r="A56" s="19" t="s">
        <v>107</v>
      </c>
      <c r="B56" s="5">
        <v>0</v>
      </c>
      <c r="C56" s="5">
        <v>0</v>
      </c>
      <c r="D56" s="5">
        <f t="shared" si="0"/>
        <v>0</v>
      </c>
      <c r="E56" s="5">
        <v>0</v>
      </c>
      <c r="F56" s="5">
        <v>0</v>
      </c>
      <c r="G56" s="5">
        <f t="shared" si="1"/>
        <v>0</v>
      </c>
      <c r="H56" s="9">
        <v>6300</v>
      </c>
    </row>
    <row r="57" spans="1:8" ht="10.15" x14ac:dyDescent="0.2">
      <c r="A57" s="17" t="s">
        <v>132</v>
      </c>
      <c r="B57" s="13">
        <f>SUM(B58:B64)</f>
        <v>0</v>
      </c>
      <c r="C57" s="13">
        <f>SUM(C58:C64)</f>
        <v>0</v>
      </c>
      <c r="D57" s="13">
        <f t="shared" si="0"/>
        <v>0</v>
      </c>
      <c r="E57" s="13">
        <f>SUM(E58:E64)</f>
        <v>0</v>
      </c>
      <c r="F57" s="13">
        <f>SUM(F58:F64)</f>
        <v>0</v>
      </c>
      <c r="G57" s="13">
        <f t="shared" si="1"/>
        <v>0</v>
      </c>
      <c r="H57" s="18">
        <v>0</v>
      </c>
    </row>
    <row r="58" spans="1:8" ht="10.15" x14ac:dyDescent="0.2">
      <c r="A58" s="19" t="s">
        <v>108</v>
      </c>
      <c r="B58" s="5">
        <v>0</v>
      </c>
      <c r="C58" s="5">
        <v>0</v>
      </c>
      <c r="D58" s="5">
        <f t="shared" si="0"/>
        <v>0</v>
      </c>
      <c r="E58" s="5">
        <v>0</v>
      </c>
      <c r="F58" s="5">
        <v>0</v>
      </c>
      <c r="G58" s="5">
        <f t="shared" si="1"/>
        <v>0</v>
      </c>
      <c r="H58" s="9">
        <v>7100</v>
      </c>
    </row>
    <row r="59" spans="1:8" ht="10.15" x14ac:dyDescent="0.2">
      <c r="A59" s="19" t="s">
        <v>109</v>
      </c>
      <c r="B59" s="5">
        <v>0</v>
      </c>
      <c r="C59" s="5">
        <v>0</v>
      </c>
      <c r="D59" s="5">
        <f t="shared" si="0"/>
        <v>0</v>
      </c>
      <c r="E59" s="5">
        <v>0</v>
      </c>
      <c r="F59" s="5">
        <v>0</v>
      </c>
      <c r="G59" s="5">
        <f t="shared" si="1"/>
        <v>0</v>
      </c>
      <c r="H59" s="9">
        <v>7200</v>
      </c>
    </row>
    <row r="60" spans="1:8" x14ac:dyDescent="0.2">
      <c r="A60" s="19" t="s">
        <v>110</v>
      </c>
      <c r="B60" s="5">
        <v>0</v>
      </c>
      <c r="C60" s="5">
        <v>0</v>
      </c>
      <c r="D60" s="5">
        <f t="shared" si="0"/>
        <v>0</v>
      </c>
      <c r="E60" s="5">
        <v>0</v>
      </c>
      <c r="F60" s="5">
        <v>0</v>
      </c>
      <c r="G60" s="5">
        <f t="shared" si="1"/>
        <v>0</v>
      </c>
      <c r="H60" s="9">
        <v>7300</v>
      </c>
    </row>
    <row r="61" spans="1:8" x14ac:dyDescent="0.2">
      <c r="A61" s="19" t="s">
        <v>111</v>
      </c>
      <c r="B61" s="5">
        <v>0</v>
      </c>
      <c r="C61" s="5">
        <v>0</v>
      </c>
      <c r="D61" s="5">
        <f t="shared" si="0"/>
        <v>0</v>
      </c>
      <c r="E61" s="5">
        <v>0</v>
      </c>
      <c r="F61" s="5">
        <v>0</v>
      </c>
      <c r="G61" s="5">
        <f t="shared" si="1"/>
        <v>0</v>
      </c>
      <c r="H61" s="9">
        <v>7400</v>
      </c>
    </row>
    <row r="62" spans="1:8" x14ac:dyDescent="0.2">
      <c r="A62" s="19" t="s">
        <v>112</v>
      </c>
      <c r="B62" s="5">
        <v>0</v>
      </c>
      <c r="C62" s="5">
        <v>0</v>
      </c>
      <c r="D62" s="5">
        <f t="shared" si="0"/>
        <v>0</v>
      </c>
      <c r="E62" s="5">
        <v>0</v>
      </c>
      <c r="F62" s="5">
        <v>0</v>
      </c>
      <c r="G62" s="5">
        <f t="shared" si="1"/>
        <v>0</v>
      </c>
      <c r="H62" s="9">
        <v>7500</v>
      </c>
    </row>
    <row r="63" spans="1:8" ht="10.15" x14ac:dyDescent="0.2">
      <c r="A63" s="19" t="s">
        <v>113</v>
      </c>
      <c r="B63" s="5">
        <v>0</v>
      </c>
      <c r="C63" s="5">
        <v>0</v>
      </c>
      <c r="D63" s="5">
        <f t="shared" si="0"/>
        <v>0</v>
      </c>
      <c r="E63" s="5">
        <v>0</v>
      </c>
      <c r="F63" s="5">
        <v>0</v>
      </c>
      <c r="G63" s="5">
        <f t="shared" si="1"/>
        <v>0</v>
      </c>
      <c r="H63" s="9">
        <v>7600</v>
      </c>
    </row>
    <row r="64" spans="1:8" ht="10.15" x14ac:dyDescent="0.2">
      <c r="A64" s="19" t="s">
        <v>114</v>
      </c>
      <c r="B64" s="5">
        <v>0</v>
      </c>
      <c r="C64" s="5">
        <v>0</v>
      </c>
      <c r="D64" s="5">
        <f t="shared" si="0"/>
        <v>0</v>
      </c>
      <c r="E64" s="5">
        <v>0</v>
      </c>
      <c r="F64" s="5">
        <v>0</v>
      </c>
      <c r="G64" s="5">
        <f t="shared" si="1"/>
        <v>0</v>
      </c>
      <c r="H64" s="9">
        <v>7900</v>
      </c>
    </row>
    <row r="65" spans="1:8" ht="10.15" x14ac:dyDescent="0.2">
      <c r="A65" s="17" t="s">
        <v>133</v>
      </c>
      <c r="B65" s="13">
        <f>SUM(B66:B68)</f>
        <v>0</v>
      </c>
      <c r="C65" s="13">
        <f>SUM(C66:C68)</f>
        <v>0</v>
      </c>
      <c r="D65" s="13">
        <f t="shared" si="0"/>
        <v>0</v>
      </c>
      <c r="E65" s="13">
        <f>SUM(E66:E68)</f>
        <v>0</v>
      </c>
      <c r="F65" s="13">
        <f>SUM(F66:F68)</f>
        <v>0</v>
      </c>
      <c r="G65" s="13">
        <f t="shared" si="1"/>
        <v>0</v>
      </c>
      <c r="H65" s="18">
        <v>0</v>
      </c>
    </row>
    <row r="66" spans="1:8" ht="10.15" x14ac:dyDescent="0.2">
      <c r="A66" s="19" t="s">
        <v>36</v>
      </c>
      <c r="B66" s="5">
        <v>0</v>
      </c>
      <c r="C66" s="5">
        <v>0</v>
      </c>
      <c r="D66" s="5">
        <f t="shared" si="0"/>
        <v>0</v>
      </c>
      <c r="E66" s="5">
        <v>0</v>
      </c>
      <c r="F66" s="5">
        <v>0</v>
      </c>
      <c r="G66" s="5">
        <f t="shared" si="1"/>
        <v>0</v>
      </c>
      <c r="H66" s="9">
        <v>8100</v>
      </c>
    </row>
    <row r="67" spans="1:8" ht="10.15" x14ac:dyDescent="0.2">
      <c r="A67" s="19" t="s">
        <v>37</v>
      </c>
      <c r="B67" s="5">
        <v>0</v>
      </c>
      <c r="C67" s="5">
        <v>0</v>
      </c>
      <c r="D67" s="5">
        <f t="shared" si="0"/>
        <v>0</v>
      </c>
      <c r="E67" s="5">
        <v>0</v>
      </c>
      <c r="F67" s="5">
        <v>0</v>
      </c>
      <c r="G67" s="5">
        <f t="shared" si="1"/>
        <v>0</v>
      </c>
      <c r="H67" s="9">
        <v>8300</v>
      </c>
    </row>
    <row r="68" spans="1:8" ht="10.15" x14ac:dyDescent="0.2">
      <c r="A68" s="19" t="s">
        <v>38</v>
      </c>
      <c r="B68" s="5">
        <v>0</v>
      </c>
      <c r="C68" s="5">
        <v>0</v>
      </c>
      <c r="D68" s="5">
        <f t="shared" si="0"/>
        <v>0</v>
      </c>
      <c r="E68" s="5">
        <v>0</v>
      </c>
      <c r="F68" s="5">
        <v>0</v>
      </c>
      <c r="G68" s="5">
        <f t="shared" si="1"/>
        <v>0</v>
      </c>
      <c r="H68" s="9">
        <v>8500</v>
      </c>
    </row>
    <row r="69" spans="1:8" x14ac:dyDescent="0.2">
      <c r="A69" s="17" t="s">
        <v>66</v>
      </c>
      <c r="B69" s="13">
        <f>SUM(B70:B76)</f>
        <v>0</v>
      </c>
      <c r="C69" s="13">
        <f>SUM(C70:C76)</f>
        <v>0</v>
      </c>
      <c r="D69" s="13">
        <f t="shared" si="0"/>
        <v>0</v>
      </c>
      <c r="E69" s="13">
        <f>SUM(E70:E76)</f>
        <v>0</v>
      </c>
      <c r="F69" s="13">
        <f>SUM(F70:F76)</f>
        <v>0</v>
      </c>
      <c r="G69" s="13">
        <f t="shared" si="1"/>
        <v>0</v>
      </c>
      <c r="H69" s="18">
        <v>0</v>
      </c>
    </row>
    <row r="70" spans="1:8" x14ac:dyDescent="0.2">
      <c r="A70" s="19" t="s">
        <v>115</v>
      </c>
      <c r="B70" s="5">
        <v>0</v>
      </c>
      <c r="C70" s="5">
        <v>0</v>
      </c>
      <c r="D70" s="5">
        <f t="shared" ref="D70:D76" si="2">B70+C70</f>
        <v>0</v>
      </c>
      <c r="E70" s="5">
        <v>0</v>
      </c>
      <c r="F70" s="5">
        <v>0</v>
      </c>
      <c r="G70" s="5">
        <f t="shared" ref="G70:G76" si="3">D70-E70</f>
        <v>0</v>
      </c>
      <c r="H70" s="9">
        <v>9100</v>
      </c>
    </row>
    <row r="71" spans="1:8" x14ac:dyDescent="0.2">
      <c r="A71" s="19" t="s">
        <v>116</v>
      </c>
      <c r="B71" s="5">
        <v>0</v>
      </c>
      <c r="C71" s="5">
        <v>0</v>
      </c>
      <c r="D71" s="5">
        <f t="shared" si="2"/>
        <v>0</v>
      </c>
      <c r="E71" s="5">
        <v>0</v>
      </c>
      <c r="F71" s="5">
        <v>0</v>
      </c>
      <c r="G71" s="5">
        <f t="shared" si="3"/>
        <v>0</v>
      </c>
      <c r="H71" s="9">
        <v>9200</v>
      </c>
    </row>
    <row r="72" spans="1:8" x14ac:dyDescent="0.2">
      <c r="A72" s="19" t="s">
        <v>117</v>
      </c>
      <c r="B72" s="5">
        <v>0</v>
      </c>
      <c r="C72" s="5">
        <v>0</v>
      </c>
      <c r="D72" s="5">
        <f t="shared" si="2"/>
        <v>0</v>
      </c>
      <c r="E72" s="5">
        <v>0</v>
      </c>
      <c r="F72" s="5">
        <v>0</v>
      </c>
      <c r="G72" s="5">
        <f t="shared" si="3"/>
        <v>0</v>
      </c>
      <c r="H72" s="9">
        <v>9300</v>
      </c>
    </row>
    <row r="73" spans="1:8" x14ac:dyDescent="0.2">
      <c r="A73" s="19" t="s">
        <v>118</v>
      </c>
      <c r="B73" s="5">
        <v>0</v>
      </c>
      <c r="C73" s="5">
        <v>0</v>
      </c>
      <c r="D73" s="5">
        <f t="shared" si="2"/>
        <v>0</v>
      </c>
      <c r="E73" s="5">
        <v>0</v>
      </c>
      <c r="F73" s="5">
        <v>0</v>
      </c>
      <c r="G73" s="5">
        <f t="shared" si="3"/>
        <v>0</v>
      </c>
      <c r="H73" s="9">
        <v>9400</v>
      </c>
    </row>
    <row r="74" spans="1:8" ht="10.15" x14ac:dyDescent="0.2">
      <c r="A74" s="19" t="s">
        <v>119</v>
      </c>
      <c r="B74" s="5">
        <v>0</v>
      </c>
      <c r="C74" s="5">
        <v>0</v>
      </c>
      <c r="D74" s="5">
        <f t="shared" si="2"/>
        <v>0</v>
      </c>
      <c r="E74" s="5">
        <v>0</v>
      </c>
      <c r="F74" s="5">
        <v>0</v>
      </c>
      <c r="G74" s="5">
        <f t="shared" si="3"/>
        <v>0</v>
      </c>
      <c r="H74" s="9">
        <v>9500</v>
      </c>
    </row>
    <row r="75" spans="1:8" ht="10.15" x14ac:dyDescent="0.2">
      <c r="A75" s="19" t="s">
        <v>120</v>
      </c>
      <c r="B75" s="5">
        <v>0</v>
      </c>
      <c r="C75" s="5">
        <v>0</v>
      </c>
      <c r="D75" s="5">
        <f t="shared" si="2"/>
        <v>0</v>
      </c>
      <c r="E75" s="5">
        <v>0</v>
      </c>
      <c r="F75" s="5">
        <v>0</v>
      </c>
      <c r="G75" s="5">
        <f t="shared" si="3"/>
        <v>0</v>
      </c>
      <c r="H75" s="9">
        <v>9600</v>
      </c>
    </row>
    <row r="76" spans="1:8" ht="10.15" x14ac:dyDescent="0.2">
      <c r="A76" s="20" t="s">
        <v>121</v>
      </c>
      <c r="B76" s="14">
        <v>0</v>
      </c>
      <c r="C76" s="14">
        <v>0</v>
      </c>
      <c r="D76" s="14">
        <f t="shared" si="2"/>
        <v>0</v>
      </c>
      <c r="E76" s="14">
        <v>0</v>
      </c>
      <c r="F76" s="14">
        <v>0</v>
      </c>
      <c r="G76" s="14">
        <f t="shared" si="3"/>
        <v>0</v>
      </c>
      <c r="H76" s="9">
        <v>9900</v>
      </c>
    </row>
    <row r="77" spans="1:8" ht="10.15" x14ac:dyDescent="0.2">
      <c r="A77" s="10" t="s">
        <v>55</v>
      </c>
      <c r="B77" s="15">
        <f t="shared" ref="B77:G77" si="4">SUM(B5+B13+B23+B33+B43+B53+B57+B65+B69)</f>
        <v>16812647.080000002</v>
      </c>
      <c r="C77" s="15">
        <f t="shared" si="4"/>
        <v>9062537.8099999987</v>
      </c>
      <c r="D77" s="15">
        <f t="shared" si="4"/>
        <v>25875184.890000001</v>
      </c>
      <c r="E77" s="15">
        <f t="shared" si="4"/>
        <v>25334267.300000001</v>
      </c>
      <c r="F77" s="15">
        <f t="shared" si="4"/>
        <v>23633993.599999998</v>
      </c>
      <c r="G77" s="15">
        <f t="shared" si="4"/>
        <v>540917.59000000055</v>
      </c>
    </row>
    <row r="79" spans="1:8" x14ac:dyDescent="0.2">
      <c r="A79" s="1" t="s">
        <v>125</v>
      </c>
    </row>
  </sheetData>
  <sheetProtection formatCells="0" formatColumns="0" formatRows="0" autoFilter="0"/>
  <mergeCells count="2">
    <mergeCell ref="A1:G1"/>
    <mergeCell ref="G2:G3"/>
  </mergeCells>
  <printOptions horizontalCentered="1"/>
  <pageMargins left="0.70866141732283472" right="0.70866141732283472" top="0.74803149606299213" bottom="0.74803149606299213" header="0.31496062992125984" footer="0.31496062992125984"/>
  <pageSetup scale="6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16"/>
  <sheetViews>
    <sheetView showGridLines="0" topLeftCell="A10" zoomScaleNormal="100" workbookViewId="0">
      <selection activeCell="A19" sqref="A19:G32"/>
    </sheetView>
  </sheetViews>
  <sheetFormatPr baseColWidth="10" defaultColWidth="12" defaultRowHeight="11.25" x14ac:dyDescent="0.2"/>
  <cols>
    <col min="1" max="1" width="47.6640625" style="1" customWidth="1"/>
    <col min="2" max="7" width="18.33203125" style="1" customWidth="1"/>
    <col min="8" max="16384" width="12" style="1"/>
  </cols>
  <sheetData>
    <row r="1" spans="1:7" ht="50.1" customHeight="1" x14ac:dyDescent="0.2">
      <c r="A1" s="44" t="s">
        <v>136</v>
      </c>
      <c r="B1" s="40"/>
      <c r="C1" s="40"/>
      <c r="D1" s="40"/>
      <c r="E1" s="40"/>
      <c r="F1" s="40"/>
      <c r="G1" s="41"/>
    </row>
    <row r="2" spans="1:7" x14ac:dyDescent="0.2">
      <c r="A2" s="31"/>
      <c r="B2" s="28"/>
      <c r="C2" s="29"/>
      <c r="D2" s="26" t="s">
        <v>62</v>
      </c>
      <c r="E2" s="29"/>
      <c r="F2" s="30"/>
      <c r="G2" s="42" t="s">
        <v>61</v>
      </c>
    </row>
    <row r="3" spans="1:7" ht="24.95" customHeight="1" x14ac:dyDescent="0.2">
      <c r="A3" s="27" t="s">
        <v>56</v>
      </c>
      <c r="B3" s="2" t="s">
        <v>57</v>
      </c>
      <c r="C3" s="2" t="s">
        <v>122</v>
      </c>
      <c r="D3" s="2" t="s">
        <v>58</v>
      </c>
      <c r="E3" s="2" t="s">
        <v>59</v>
      </c>
      <c r="F3" s="2" t="s">
        <v>60</v>
      </c>
      <c r="G3" s="43"/>
    </row>
    <row r="4" spans="1:7" x14ac:dyDescent="0.2">
      <c r="A4" s="32"/>
      <c r="B4" s="3">
        <v>1</v>
      </c>
      <c r="C4" s="3">
        <v>2</v>
      </c>
      <c r="D4" s="3" t="s">
        <v>123</v>
      </c>
      <c r="E4" s="3">
        <v>4</v>
      </c>
      <c r="F4" s="3">
        <v>5</v>
      </c>
      <c r="G4" s="3" t="s">
        <v>124</v>
      </c>
    </row>
    <row r="5" spans="1:7" x14ac:dyDescent="0.2">
      <c r="A5" s="33"/>
      <c r="B5" s="34"/>
      <c r="C5" s="34"/>
      <c r="D5" s="34"/>
      <c r="E5" s="34"/>
      <c r="F5" s="34"/>
      <c r="G5" s="34"/>
    </row>
    <row r="6" spans="1:7" x14ac:dyDescent="0.2">
      <c r="A6" s="6" t="s">
        <v>0</v>
      </c>
      <c r="B6" s="5">
        <v>16777847.079999998</v>
      </c>
      <c r="C6" s="5">
        <v>8912537.8100000005</v>
      </c>
      <c r="D6" s="5">
        <f>B6+C6</f>
        <v>25690384.890000001</v>
      </c>
      <c r="E6" s="5">
        <v>25154738.370000001</v>
      </c>
      <c r="F6" s="5">
        <v>23454464.670000002</v>
      </c>
      <c r="G6" s="5">
        <f>D6-E6</f>
        <v>535646.51999999955</v>
      </c>
    </row>
    <row r="7" spans="1:7" x14ac:dyDescent="0.2">
      <c r="A7" s="6"/>
      <c r="B7" s="5"/>
      <c r="C7" s="5"/>
      <c r="D7" s="5"/>
      <c r="E7" s="5"/>
      <c r="F7" s="5"/>
      <c r="G7" s="5"/>
    </row>
    <row r="8" spans="1:7" x14ac:dyDescent="0.2">
      <c r="A8" s="6" t="s">
        <v>1</v>
      </c>
      <c r="B8" s="5">
        <v>34800</v>
      </c>
      <c r="C8" s="5">
        <v>150000</v>
      </c>
      <c r="D8" s="5">
        <f>B8+C8</f>
        <v>184800</v>
      </c>
      <c r="E8" s="5">
        <v>179528.93</v>
      </c>
      <c r="F8" s="5">
        <v>179528.93</v>
      </c>
      <c r="G8" s="5">
        <f>D8-E8</f>
        <v>5271.070000000007</v>
      </c>
    </row>
    <row r="9" spans="1:7" x14ac:dyDescent="0.2">
      <c r="A9" s="6"/>
      <c r="B9" s="5"/>
      <c r="C9" s="5"/>
      <c r="D9" s="5"/>
      <c r="E9" s="5"/>
      <c r="F9" s="5"/>
      <c r="G9" s="5"/>
    </row>
    <row r="10" spans="1:7" x14ac:dyDescent="0.2">
      <c r="A10" s="6" t="s">
        <v>2</v>
      </c>
      <c r="B10" s="5">
        <v>0</v>
      </c>
      <c r="C10" s="5">
        <v>0</v>
      </c>
      <c r="D10" s="5">
        <f>B10+C10</f>
        <v>0</v>
      </c>
      <c r="E10" s="5">
        <v>0</v>
      </c>
      <c r="F10" s="5">
        <v>0</v>
      </c>
      <c r="G10" s="5">
        <f>D10-E10</f>
        <v>0</v>
      </c>
    </row>
    <row r="11" spans="1:7" x14ac:dyDescent="0.2">
      <c r="A11" s="6"/>
      <c r="B11" s="5"/>
      <c r="C11" s="5"/>
      <c r="D11" s="5"/>
      <c r="E11" s="5"/>
      <c r="F11" s="5"/>
      <c r="G11" s="5"/>
    </row>
    <row r="12" spans="1:7" x14ac:dyDescent="0.2">
      <c r="A12" s="6" t="s">
        <v>39</v>
      </c>
      <c r="B12" s="5">
        <v>0</v>
      </c>
      <c r="C12" s="5">
        <v>0</v>
      </c>
      <c r="D12" s="5">
        <f>B12+C12</f>
        <v>0</v>
      </c>
      <c r="E12" s="5">
        <v>0</v>
      </c>
      <c r="F12" s="5">
        <v>0</v>
      </c>
      <c r="G12" s="5">
        <f>D12-E12</f>
        <v>0</v>
      </c>
    </row>
    <row r="13" spans="1:7" x14ac:dyDescent="0.2">
      <c r="A13" s="6"/>
      <c r="B13" s="5"/>
      <c r="C13" s="5"/>
      <c r="D13" s="5"/>
      <c r="E13" s="5"/>
      <c r="F13" s="5"/>
      <c r="G13" s="5"/>
    </row>
    <row r="14" spans="1:7" x14ac:dyDescent="0.2">
      <c r="A14" s="39" t="s">
        <v>36</v>
      </c>
      <c r="B14" s="5">
        <v>0</v>
      </c>
      <c r="C14" s="5">
        <v>0</v>
      </c>
      <c r="D14" s="5">
        <f>B14+C14</f>
        <v>0</v>
      </c>
      <c r="E14" s="5">
        <v>0</v>
      </c>
      <c r="F14" s="5">
        <v>0</v>
      </c>
      <c r="G14" s="5">
        <f>D14-E14</f>
        <v>0</v>
      </c>
    </row>
    <row r="15" spans="1:7" x14ac:dyDescent="0.2">
      <c r="A15" s="38"/>
      <c r="B15" s="14"/>
      <c r="C15" s="14"/>
      <c r="D15" s="14"/>
      <c r="E15" s="14"/>
      <c r="F15" s="14"/>
      <c r="G15" s="14"/>
    </row>
    <row r="16" spans="1:7" x14ac:dyDescent="0.2">
      <c r="A16" s="10" t="s">
        <v>55</v>
      </c>
      <c r="B16" s="15">
        <f t="shared" ref="B16:G16" si="0">SUM(B6+B8+B10+B12+B14)</f>
        <v>16812647.079999998</v>
      </c>
      <c r="C16" s="15">
        <f t="shared" si="0"/>
        <v>9062537.8100000005</v>
      </c>
      <c r="D16" s="15">
        <f t="shared" si="0"/>
        <v>25875184.890000001</v>
      </c>
      <c r="E16" s="15">
        <f t="shared" si="0"/>
        <v>25334267.300000001</v>
      </c>
      <c r="F16" s="15">
        <f t="shared" si="0"/>
        <v>23633993.600000001</v>
      </c>
      <c r="G16" s="15">
        <f t="shared" si="0"/>
        <v>540917.58999999962</v>
      </c>
    </row>
  </sheetData>
  <sheetProtection formatCells="0" formatColumns="0" formatRows="0" autoFilter="0"/>
  <mergeCells count="2">
    <mergeCell ref="G2:G3"/>
    <mergeCell ref="A1:G1"/>
  </mergeCells>
  <printOptions horizontalCentered="1"/>
  <pageMargins left="0.70866141732283472" right="0.70866141732283472" top="0.74803149606299213" bottom="0.74803149606299213" header="0.31496062992125984" footer="0.31496062992125984"/>
  <pageSetup scale="9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53"/>
  <sheetViews>
    <sheetView showGridLines="0" topLeftCell="A49" workbookViewId="0">
      <selection sqref="A1:G1"/>
    </sheetView>
  </sheetViews>
  <sheetFormatPr baseColWidth="10" defaultColWidth="12" defaultRowHeight="11.25" x14ac:dyDescent="0.2"/>
  <cols>
    <col min="1" max="1" width="80.5" style="1" customWidth="1"/>
    <col min="2" max="7" width="18.33203125" style="1" customWidth="1"/>
    <col min="8" max="16384" width="12" style="1"/>
  </cols>
  <sheetData>
    <row r="1" spans="1:7" ht="45" customHeight="1" x14ac:dyDescent="0.2">
      <c r="A1" s="45" t="s">
        <v>138</v>
      </c>
      <c r="B1" s="46"/>
      <c r="C1" s="46"/>
      <c r="D1" s="46"/>
      <c r="E1" s="46"/>
      <c r="F1" s="46"/>
      <c r="G1" s="47"/>
    </row>
    <row r="2" spans="1:7" ht="12.6" customHeight="1" x14ac:dyDescent="0.2">
      <c r="A2" s="36"/>
      <c r="B2" s="35"/>
      <c r="C2" s="35"/>
      <c r="D2" s="35"/>
      <c r="E2" s="35"/>
      <c r="F2" s="35"/>
      <c r="G2" s="37"/>
    </row>
    <row r="3" spans="1:7" x14ac:dyDescent="0.2">
      <c r="A3" s="31"/>
      <c r="B3" s="28"/>
      <c r="C3" s="29"/>
      <c r="D3" s="26" t="s">
        <v>62</v>
      </c>
      <c r="E3" s="29"/>
      <c r="F3" s="30"/>
      <c r="G3" s="42" t="s">
        <v>61</v>
      </c>
    </row>
    <row r="4" spans="1:7" ht="24.95" customHeight="1" x14ac:dyDescent="0.2">
      <c r="A4" s="27" t="s">
        <v>56</v>
      </c>
      <c r="B4" s="2" t="s">
        <v>57</v>
      </c>
      <c r="C4" s="2" t="s">
        <v>122</v>
      </c>
      <c r="D4" s="2" t="s">
        <v>58</v>
      </c>
      <c r="E4" s="2" t="s">
        <v>59</v>
      </c>
      <c r="F4" s="2" t="s">
        <v>60</v>
      </c>
      <c r="G4" s="43"/>
    </row>
    <row r="5" spans="1:7" x14ac:dyDescent="0.2">
      <c r="A5" s="32"/>
      <c r="B5" s="3">
        <v>1</v>
      </c>
      <c r="C5" s="3">
        <v>2</v>
      </c>
      <c r="D5" s="3" t="s">
        <v>123</v>
      </c>
      <c r="E5" s="3">
        <v>4</v>
      </c>
      <c r="F5" s="3">
        <v>5</v>
      </c>
      <c r="G5" s="3" t="s">
        <v>124</v>
      </c>
    </row>
    <row r="6" spans="1:7" x14ac:dyDescent="0.2">
      <c r="A6" s="21"/>
      <c r="B6" s="7"/>
      <c r="C6" s="7"/>
      <c r="D6" s="7"/>
      <c r="E6" s="7"/>
      <c r="F6" s="7"/>
      <c r="G6" s="7"/>
    </row>
    <row r="7" spans="1:7" x14ac:dyDescent="0.2">
      <c r="A7" s="22" t="s">
        <v>137</v>
      </c>
      <c r="B7" s="5">
        <v>16812647.079999998</v>
      </c>
      <c r="C7" s="5">
        <v>9062537.8100000005</v>
      </c>
      <c r="D7" s="5">
        <f>B7+C7</f>
        <v>25875184.890000001</v>
      </c>
      <c r="E7" s="5">
        <v>25334267.300000001</v>
      </c>
      <c r="F7" s="5">
        <v>23633993.600000001</v>
      </c>
      <c r="G7" s="5">
        <f>D7-E7</f>
        <v>540917.58999999985</v>
      </c>
    </row>
    <row r="8" spans="1:7" x14ac:dyDescent="0.2">
      <c r="A8" s="22" t="s">
        <v>50</v>
      </c>
      <c r="B8" s="5">
        <v>0</v>
      </c>
      <c r="C8" s="5">
        <v>0</v>
      </c>
      <c r="D8" s="5">
        <f t="shared" ref="D8:D13" si="0">B8+C8</f>
        <v>0</v>
      </c>
      <c r="E8" s="5">
        <v>0</v>
      </c>
      <c r="F8" s="5">
        <v>0</v>
      </c>
      <c r="G8" s="5">
        <f t="shared" ref="G8:G13" si="1">D8-E8</f>
        <v>0</v>
      </c>
    </row>
    <row r="9" spans="1:7" x14ac:dyDescent="0.2">
      <c r="A9" s="22" t="s">
        <v>51</v>
      </c>
      <c r="B9" s="5">
        <v>0</v>
      </c>
      <c r="C9" s="5">
        <v>0</v>
      </c>
      <c r="D9" s="5">
        <f t="shared" si="0"/>
        <v>0</v>
      </c>
      <c r="E9" s="5">
        <v>0</v>
      </c>
      <c r="F9" s="5">
        <v>0</v>
      </c>
      <c r="G9" s="5">
        <f t="shared" si="1"/>
        <v>0</v>
      </c>
    </row>
    <row r="10" spans="1:7" x14ac:dyDescent="0.2">
      <c r="A10" s="22" t="s">
        <v>52</v>
      </c>
      <c r="B10" s="5">
        <v>0</v>
      </c>
      <c r="C10" s="5">
        <v>0</v>
      </c>
      <c r="D10" s="5">
        <f t="shared" si="0"/>
        <v>0</v>
      </c>
      <c r="E10" s="5">
        <v>0</v>
      </c>
      <c r="F10" s="5">
        <v>0</v>
      </c>
      <c r="G10" s="5">
        <f t="shared" si="1"/>
        <v>0</v>
      </c>
    </row>
    <row r="11" spans="1:7" x14ac:dyDescent="0.2">
      <c r="A11" s="22" t="s">
        <v>127</v>
      </c>
      <c r="B11" s="5">
        <v>0</v>
      </c>
      <c r="C11" s="5">
        <v>0</v>
      </c>
      <c r="D11" s="5">
        <f t="shared" si="0"/>
        <v>0</v>
      </c>
      <c r="E11" s="5">
        <v>0</v>
      </c>
      <c r="F11" s="5">
        <v>0</v>
      </c>
      <c r="G11" s="5">
        <f t="shared" si="1"/>
        <v>0</v>
      </c>
    </row>
    <row r="12" spans="1:7" x14ac:dyDescent="0.2">
      <c r="A12" s="22" t="s">
        <v>53</v>
      </c>
      <c r="B12" s="5">
        <v>0</v>
      </c>
      <c r="C12" s="5">
        <v>0</v>
      </c>
      <c r="D12" s="5">
        <f t="shared" si="0"/>
        <v>0</v>
      </c>
      <c r="E12" s="5">
        <v>0</v>
      </c>
      <c r="F12" s="5">
        <v>0</v>
      </c>
      <c r="G12" s="5">
        <f t="shared" si="1"/>
        <v>0</v>
      </c>
    </row>
    <row r="13" spans="1:7" x14ac:dyDescent="0.2">
      <c r="A13" s="22" t="s">
        <v>54</v>
      </c>
      <c r="B13" s="5">
        <v>0</v>
      </c>
      <c r="C13" s="5">
        <v>0</v>
      </c>
      <c r="D13" s="5">
        <f t="shared" si="0"/>
        <v>0</v>
      </c>
      <c r="E13" s="5">
        <v>0</v>
      </c>
      <c r="F13" s="5">
        <v>0</v>
      </c>
      <c r="G13" s="5">
        <f t="shared" si="1"/>
        <v>0</v>
      </c>
    </row>
    <row r="14" spans="1:7" x14ac:dyDescent="0.2">
      <c r="A14" s="22"/>
      <c r="B14" s="5"/>
      <c r="C14" s="5"/>
      <c r="D14" s="5"/>
      <c r="E14" s="5"/>
      <c r="F14" s="5"/>
      <c r="G14" s="5"/>
    </row>
    <row r="15" spans="1:7" x14ac:dyDescent="0.2">
      <c r="A15" s="11" t="s">
        <v>55</v>
      </c>
      <c r="B15" s="16">
        <f t="shared" ref="B15:G15" si="2">SUM(B7:B14)</f>
        <v>16812647.079999998</v>
      </c>
      <c r="C15" s="16">
        <f t="shared" si="2"/>
        <v>9062537.8100000005</v>
      </c>
      <c r="D15" s="16">
        <f t="shared" si="2"/>
        <v>25875184.890000001</v>
      </c>
      <c r="E15" s="16">
        <f t="shared" si="2"/>
        <v>25334267.300000001</v>
      </c>
      <c r="F15" s="16">
        <f t="shared" si="2"/>
        <v>23633993.600000001</v>
      </c>
      <c r="G15" s="16">
        <f t="shared" si="2"/>
        <v>540917.58999999985</v>
      </c>
    </row>
    <row r="18" spans="1:7" ht="45" customHeight="1" x14ac:dyDescent="0.2">
      <c r="A18" s="45" t="s">
        <v>139</v>
      </c>
      <c r="B18" s="46"/>
      <c r="C18" s="46"/>
      <c r="D18" s="46"/>
      <c r="E18" s="46"/>
      <c r="F18" s="46"/>
      <c r="G18" s="47"/>
    </row>
    <row r="19" spans="1:7" ht="15" customHeight="1" x14ac:dyDescent="0.2">
      <c r="A19" s="36"/>
      <c r="B19" s="35"/>
      <c r="C19" s="35"/>
      <c r="D19" s="35"/>
      <c r="E19" s="35"/>
      <c r="F19" s="35"/>
      <c r="G19" s="37"/>
    </row>
    <row r="20" spans="1:7" x14ac:dyDescent="0.2">
      <c r="A20" s="31"/>
      <c r="B20" s="28"/>
      <c r="C20" s="29"/>
      <c r="D20" s="26" t="s">
        <v>62</v>
      </c>
      <c r="E20" s="29"/>
      <c r="F20" s="30"/>
      <c r="G20" s="42" t="s">
        <v>61</v>
      </c>
    </row>
    <row r="21" spans="1:7" ht="22.5" x14ac:dyDescent="0.2">
      <c r="A21" s="27" t="s">
        <v>56</v>
      </c>
      <c r="B21" s="2" t="s">
        <v>57</v>
      </c>
      <c r="C21" s="2" t="s">
        <v>122</v>
      </c>
      <c r="D21" s="2" t="s">
        <v>58</v>
      </c>
      <c r="E21" s="2" t="s">
        <v>59</v>
      </c>
      <c r="F21" s="2" t="s">
        <v>60</v>
      </c>
      <c r="G21" s="43"/>
    </row>
    <row r="22" spans="1:7" x14ac:dyDescent="0.2">
      <c r="A22" s="32"/>
      <c r="B22" s="3">
        <v>1</v>
      </c>
      <c r="C22" s="3">
        <v>2</v>
      </c>
      <c r="D22" s="3" t="s">
        <v>123</v>
      </c>
      <c r="E22" s="3">
        <v>4</v>
      </c>
      <c r="F22" s="3">
        <v>5</v>
      </c>
      <c r="G22" s="3" t="s">
        <v>124</v>
      </c>
    </row>
    <row r="23" spans="1:7" x14ac:dyDescent="0.2">
      <c r="A23" s="33"/>
      <c r="B23" s="34"/>
      <c r="C23" s="34"/>
      <c r="D23" s="34"/>
      <c r="E23" s="34"/>
      <c r="F23" s="34"/>
      <c r="G23" s="34"/>
    </row>
    <row r="24" spans="1:7" x14ac:dyDescent="0.2">
      <c r="A24" s="23" t="s">
        <v>8</v>
      </c>
      <c r="B24" s="5">
        <v>0</v>
      </c>
      <c r="C24" s="5">
        <v>0</v>
      </c>
      <c r="D24" s="5">
        <f>B24+C24</f>
        <v>0</v>
      </c>
      <c r="E24" s="5">
        <v>0</v>
      </c>
      <c r="F24" s="5">
        <v>0</v>
      </c>
      <c r="G24" s="5">
        <f>D24-E24</f>
        <v>0</v>
      </c>
    </row>
    <row r="25" spans="1:7" x14ac:dyDescent="0.2">
      <c r="A25" s="23" t="s">
        <v>9</v>
      </c>
      <c r="B25" s="5">
        <v>0</v>
      </c>
      <c r="C25" s="5">
        <v>0</v>
      </c>
      <c r="D25" s="5">
        <f t="shared" ref="D25:D27" si="3">B25+C25</f>
        <v>0</v>
      </c>
      <c r="E25" s="5">
        <v>0</v>
      </c>
      <c r="F25" s="5">
        <v>0</v>
      </c>
      <c r="G25" s="5">
        <f t="shared" ref="G25:G27" si="4">D25-E25</f>
        <v>0</v>
      </c>
    </row>
    <row r="26" spans="1:7" x14ac:dyDescent="0.2">
      <c r="A26" s="23" t="s">
        <v>10</v>
      </c>
      <c r="B26" s="5">
        <v>0</v>
      </c>
      <c r="C26" s="5">
        <v>0</v>
      </c>
      <c r="D26" s="5">
        <f t="shared" si="3"/>
        <v>0</v>
      </c>
      <c r="E26" s="5">
        <v>0</v>
      </c>
      <c r="F26" s="5">
        <v>0</v>
      </c>
      <c r="G26" s="5">
        <f t="shared" si="4"/>
        <v>0</v>
      </c>
    </row>
    <row r="27" spans="1:7" x14ac:dyDescent="0.2">
      <c r="A27" s="23" t="s">
        <v>126</v>
      </c>
      <c r="B27" s="5">
        <v>0</v>
      </c>
      <c r="C27" s="5">
        <v>0</v>
      </c>
      <c r="D27" s="5">
        <f t="shared" si="3"/>
        <v>0</v>
      </c>
      <c r="E27" s="5">
        <v>0</v>
      </c>
      <c r="F27" s="5">
        <v>0</v>
      </c>
      <c r="G27" s="5">
        <f t="shared" si="4"/>
        <v>0</v>
      </c>
    </row>
    <row r="28" spans="1:7" x14ac:dyDescent="0.2">
      <c r="A28" s="23"/>
      <c r="B28" s="5"/>
      <c r="C28" s="5"/>
      <c r="D28" s="5"/>
      <c r="E28" s="5"/>
      <c r="F28" s="5"/>
      <c r="G28" s="5"/>
    </row>
    <row r="29" spans="1:7" x14ac:dyDescent="0.2">
      <c r="A29" s="11" t="s">
        <v>55</v>
      </c>
      <c r="B29" s="16">
        <f t="shared" ref="B29:G29" si="5">SUM(B24:B27)</f>
        <v>0</v>
      </c>
      <c r="C29" s="16">
        <f t="shared" si="5"/>
        <v>0</v>
      </c>
      <c r="D29" s="16">
        <f t="shared" si="5"/>
        <v>0</v>
      </c>
      <c r="E29" s="16">
        <f t="shared" si="5"/>
        <v>0</v>
      </c>
      <c r="F29" s="16">
        <f t="shared" si="5"/>
        <v>0</v>
      </c>
      <c r="G29" s="16">
        <f t="shared" si="5"/>
        <v>0</v>
      </c>
    </row>
    <row r="32" spans="1:7" ht="45" customHeight="1" x14ac:dyDescent="0.2">
      <c r="A32" s="44" t="s">
        <v>140</v>
      </c>
      <c r="B32" s="40"/>
      <c r="C32" s="40"/>
      <c r="D32" s="40"/>
      <c r="E32" s="40"/>
      <c r="F32" s="40"/>
      <c r="G32" s="41"/>
    </row>
    <row r="33" spans="1:7" x14ac:dyDescent="0.2">
      <c r="A33" s="31"/>
      <c r="B33" s="28"/>
      <c r="C33" s="29"/>
      <c r="D33" s="26" t="s">
        <v>62</v>
      </c>
      <c r="E33" s="29"/>
      <c r="F33" s="30"/>
      <c r="G33" s="42" t="s">
        <v>61</v>
      </c>
    </row>
    <row r="34" spans="1:7" ht="22.5" x14ac:dyDescent="0.2">
      <c r="A34" s="27" t="s">
        <v>56</v>
      </c>
      <c r="B34" s="2" t="s">
        <v>57</v>
      </c>
      <c r="C34" s="2" t="s">
        <v>122</v>
      </c>
      <c r="D34" s="2" t="s">
        <v>58</v>
      </c>
      <c r="E34" s="2" t="s">
        <v>59</v>
      </c>
      <c r="F34" s="2" t="s">
        <v>60</v>
      </c>
      <c r="G34" s="43"/>
    </row>
    <row r="35" spans="1:7" x14ac:dyDescent="0.2">
      <c r="A35" s="32"/>
      <c r="B35" s="3">
        <v>1</v>
      </c>
      <c r="C35" s="3">
        <v>2</v>
      </c>
      <c r="D35" s="3" t="s">
        <v>123</v>
      </c>
      <c r="E35" s="3">
        <v>4</v>
      </c>
      <c r="F35" s="3">
        <v>5</v>
      </c>
      <c r="G35" s="3" t="s">
        <v>124</v>
      </c>
    </row>
    <row r="36" spans="1:7" x14ac:dyDescent="0.2">
      <c r="A36" s="33"/>
      <c r="B36" s="34"/>
      <c r="C36" s="34"/>
      <c r="D36" s="34"/>
      <c r="E36" s="34"/>
      <c r="F36" s="34"/>
      <c r="G36" s="34"/>
    </row>
    <row r="37" spans="1:7" x14ac:dyDescent="0.2">
      <c r="A37" s="24" t="s">
        <v>12</v>
      </c>
      <c r="B37" s="5">
        <v>16812647.079999998</v>
      </c>
      <c r="C37" s="5">
        <v>9062537.8100000005</v>
      </c>
      <c r="D37" s="5">
        <f t="shared" ref="D37:D49" si="6">B37+C37</f>
        <v>25875184.890000001</v>
      </c>
      <c r="E37" s="5">
        <v>25334267.300000001</v>
      </c>
      <c r="F37" s="5">
        <v>23633993.600000001</v>
      </c>
      <c r="G37" s="5">
        <f t="shared" ref="G37:G49" si="7">D37-E37</f>
        <v>540917.58999999985</v>
      </c>
    </row>
    <row r="38" spans="1:7" x14ac:dyDescent="0.2">
      <c r="A38" s="24"/>
      <c r="B38" s="5"/>
      <c r="C38" s="5"/>
      <c r="D38" s="5"/>
      <c r="E38" s="5"/>
      <c r="F38" s="5"/>
      <c r="G38" s="5"/>
    </row>
    <row r="39" spans="1:7" x14ac:dyDescent="0.2">
      <c r="A39" s="24" t="s">
        <v>11</v>
      </c>
      <c r="B39" s="5">
        <v>0</v>
      </c>
      <c r="C39" s="5">
        <v>0</v>
      </c>
      <c r="D39" s="5">
        <f t="shared" si="6"/>
        <v>0</v>
      </c>
      <c r="E39" s="5">
        <v>0</v>
      </c>
      <c r="F39" s="5">
        <v>0</v>
      </c>
      <c r="G39" s="5">
        <f t="shared" si="7"/>
        <v>0</v>
      </c>
    </row>
    <row r="40" spans="1:7" x14ac:dyDescent="0.2">
      <c r="A40" s="24"/>
      <c r="B40" s="5"/>
      <c r="C40" s="5"/>
      <c r="D40" s="5"/>
      <c r="E40" s="5"/>
      <c r="F40" s="5"/>
      <c r="G40" s="5"/>
    </row>
    <row r="41" spans="1:7" x14ac:dyDescent="0.2">
      <c r="A41" s="24" t="s">
        <v>13</v>
      </c>
      <c r="B41" s="5">
        <v>0</v>
      </c>
      <c r="C41" s="5">
        <v>0</v>
      </c>
      <c r="D41" s="5">
        <f t="shared" si="6"/>
        <v>0</v>
      </c>
      <c r="E41" s="5">
        <v>0</v>
      </c>
      <c r="F41" s="5">
        <v>0</v>
      </c>
      <c r="G41" s="5">
        <f t="shared" si="7"/>
        <v>0</v>
      </c>
    </row>
    <row r="42" spans="1:7" x14ac:dyDescent="0.2">
      <c r="A42" s="24"/>
      <c r="B42" s="5"/>
      <c r="C42" s="5"/>
      <c r="D42" s="5"/>
      <c r="E42" s="5"/>
      <c r="F42" s="5"/>
      <c r="G42" s="5"/>
    </row>
    <row r="43" spans="1:7" x14ac:dyDescent="0.2">
      <c r="A43" s="24" t="s">
        <v>25</v>
      </c>
      <c r="B43" s="5">
        <v>0</v>
      </c>
      <c r="C43" s="5">
        <v>0</v>
      </c>
      <c r="D43" s="5">
        <f t="shared" si="6"/>
        <v>0</v>
      </c>
      <c r="E43" s="5">
        <v>0</v>
      </c>
      <c r="F43" s="5">
        <v>0</v>
      </c>
      <c r="G43" s="5">
        <f t="shared" si="7"/>
        <v>0</v>
      </c>
    </row>
    <row r="44" spans="1:7" x14ac:dyDescent="0.2">
      <c r="A44" s="24"/>
      <c r="B44" s="5"/>
      <c r="C44" s="5"/>
      <c r="D44" s="5"/>
      <c r="E44" s="5"/>
      <c r="F44" s="5"/>
      <c r="G44" s="5"/>
    </row>
    <row r="45" spans="1:7" ht="22.5" x14ac:dyDescent="0.2">
      <c r="A45" s="24" t="s">
        <v>26</v>
      </c>
      <c r="B45" s="5">
        <v>0</v>
      </c>
      <c r="C45" s="5">
        <v>0</v>
      </c>
      <c r="D45" s="5">
        <f t="shared" si="6"/>
        <v>0</v>
      </c>
      <c r="E45" s="5">
        <v>0</v>
      </c>
      <c r="F45" s="5">
        <v>0</v>
      </c>
      <c r="G45" s="5">
        <f t="shared" si="7"/>
        <v>0</v>
      </c>
    </row>
    <row r="46" spans="1:7" x14ac:dyDescent="0.2">
      <c r="A46" s="24"/>
      <c r="B46" s="5"/>
      <c r="C46" s="5"/>
      <c r="D46" s="5"/>
      <c r="E46" s="5"/>
      <c r="F46" s="5"/>
      <c r="G46" s="5"/>
    </row>
    <row r="47" spans="1:7" x14ac:dyDescent="0.2">
      <c r="A47" s="24" t="s">
        <v>134</v>
      </c>
      <c r="B47" s="5">
        <v>0</v>
      </c>
      <c r="C47" s="5">
        <v>0</v>
      </c>
      <c r="D47" s="5">
        <f t="shared" si="6"/>
        <v>0</v>
      </c>
      <c r="E47" s="5">
        <v>0</v>
      </c>
      <c r="F47" s="5">
        <v>0</v>
      </c>
      <c r="G47" s="5">
        <f t="shared" si="7"/>
        <v>0</v>
      </c>
    </row>
    <row r="48" spans="1:7" x14ac:dyDescent="0.2">
      <c r="A48" s="24"/>
      <c r="B48" s="5"/>
      <c r="C48" s="5"/>
      <c r="D48" s="5"/>
      <c r="E48" s="5"/>
      <c r="F48" s="5"/>
      <c r="G48" s="5"/>
    </row>
    <row r="49" spans="1:7" x14ac:dyDescent="0.2">
      <c r="A49" s="24" t="s">
        <v>14</v>
      </c>
      <c r="B49" s="5">
        <v>0</v>
      </c>
      <c r="C49" s="5">
        <v>0</v>
      </c>
      <c r="D49" s="5">
        <f t="shared" si="6"/>
        <v>0</v>
      </c>
      <c r="E49" s="5">
        <v>0</v>
      </c>
      <c r="F49" s="5">
        <v>0</v>
      </c>
      <c r="G49" s="5">
        <f t="shared" si="7"/>
        <v>0</v>
      </c>
    </row>
    <row r="50" spans="1:7" x14ac:dyDescent="0.2">
      <c r="A50" s="24"/>
      <c r="B50" s="5"/>
      <c r="C50" s="5"/>
      <c r="D50" s="5"/>
      <c r="E50" s="5"/>
      <c r="F50" s="5"/>
      <c r="G50" s="5"/>
    </row>
    <row r="51" spans="1:7" x14ac:dyDescent="0.2">
      <c r="A51" s="11" t="s">
        <v>55</v>
      </c>
      <c r="B51" s="16">
        <f t="shared" ref="B51:G51" si="8">SUM(B37:B49)</f>
        <v>16812647.079999998</v>
      </c>
      <c r="C51" s="16">
        <f t="shared" si="8"/>
        <v>9062537.8100000005</v>
      </c>
      <c r="D51" s="16">
        <f t="shared" si="8"/>
        <v>25875184.890000001</v>
      </c>
      <c r="E51" s="16">
        <f t="shared" si="8"/>
        <v>25334267.300000001</v>
      </c>
      <c r="F51" s="16">
        <f t="shared" si="8"/>
        <v>23633993.600000001</v>
      </c>
      <c r="G51" s="16">
        <f t="shared" si="8"/>
        <v>540917.58999999985</v>
      </c>
    </row>
    <row r="53" spans="1:7" x14ac:dyDescent="0.2">
      <c r="A53" s="1" t="s">
        <v>125</v>
      </c>
    </row>
  </sheetData>
  <sheetProtection formatCells="0" formatColumns="0" formatRows="0" insertRows="0" deleteRows="0" autoFilter="0"/>
  <mergeCells count="6">
    <mergeCell ref="G3:G4"/>
    <mergeCell ref="A1:G1"/>
    <mergeCell ref="A18:G18"/>
    <mergeCell ref="G33:G34"/>
    <mergeCell ref="G20:G21"/>
    <mergeCell ref="A32:G32"/>
  </mergeCells>
  <printOptions horizontalCentered="1"/>
  <pageMargins left="0.70866141732283472" right="0.70866141732283472" top="0.74803149606299213" bottom="0.74803149606299213" header="0.31496062992125984" footer="0.31496062992125984"/>
  <pageSetup scale="6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G44"/>
  <sheetViews>
    <sheetView showGridLines="0" workbookViewId="0">
      <selection activeCell="A46" sqref="A46:F57"/>
    </sheetView>
  </sheetViews>
  <sheetFormatPr baseColWidth="10" defaultColWidth="12" defaultRowHeight="11.25" x14ac:dyDescent="0.2"/>
  <cols>
    <col min="1" max="1" width="79" style="1" customWidth="1"/>
    <col min="2" max="7" width="18.33203125" style="1" customWidth="1"/>
    <col min="8" max="16384" width="12" style="1"/>
  </cols>
  <sheetData>
    <row r="1" spans="1:7" ht="50.1" customHeight="1" x14ac:dyDescent="0.2">
      <c r="A1" s="44" t="s">
        <v>141</v>
      </c>
      <c r="B1" s="40"/>
      <c r="C1" s="40"/>
      <c r="D1" s="40"/>
      <c r="E1" s="40"/>
      <c r="F1" s="40"/>
      <c r="G1" s="41"/>
    </row>
    <row r="2" spans="1:7" x14ac:dyDescent="0.2">
      <c r="A2" s="31"/>
      <c r="B2" s="28"/>
      <c r="C2" s="29"/>
      <c r="D2" s="26" t="s">
        <v>62</v>
      </c>
      <c r="E2" s="29"/>
      <c r="F2" s="30"/>
      <c r="G2" s="42" t="s">
        <v>61</v>
      </c>
    </row>
    <row r="3" spans="1:7" ht="24.95" customHeight="1" x14ac:dyDescent="0.2">
      <c r="A3" s="27" t="s">
        <v>56</v>
      </c>
      <c r="B3" s="2" t="s">
        <v>57</v>
      </c>
      <c r="C3" s="2" t="s">
        <v>122</v>
      </c>
      <c r="D3" s="2" t="s">
        <v>58</v>
      </c>
      <c r="E3" s="2" t="s">
        <v>59</v>
      </c>
      <c r="F3" s="2" t="s">
        <v>60</v>
      </c>
      <c r="G3" s="43"/>
    </row>
    <row r="4" spans="1:7" x14ac:dyDescent="0.2">
      <c r="A4" s="32"/>
      <c r="B4" s="3">
        <v>1</v>
      </c>
      <c r="C4" s="3">
        <v>2</v>
      </c>
      <c r="D4" s="3" t="s">
        <v>123</v>
      </c>
      <c r="E4" s="3">
        <v>4</v>
      </c>
      <c r="F4" s="3">
        <v>5</v>
      </c>
      <c r="G4" s="3" t="s">
        <v>124</v>
      </c>
    </row>
    <row r="5" spans="1:7" x14ac:dyDescent="0.2">
      <c r="A5" s="33"/>
      <c r="B5" s="34"/>
      <c r="C5" s="34"/>
      <c r="D5" s="34"/>
      <c r="E5" s="34"/>
      <c r="F5" s="34"/>
      <c r="G5" s="34"/>
    </row>
    <row r="6" spans="1:7" x14ac:dyDescent="0.2">
      <c r="A6" s="8" t="s">
        <v>15</v>
      </c>
      <c r="B6" s="13">
        <f t="shared" ref="B6:G6" si="0">SUM(B7:B14)</f>
        <v>0</v>
      </c>
      <c r="C6" s="13">
        <f t="shared" si="0"/>
        <v>0</v>
      </c>
      <c r="D6" s="13">
        <f t="shared" si="0"/>
        <v>0</v>
      </c>
      <c r="E6" s="13">
        <f t="shared" si="0"/>
        <v>0</v>
      </c>
      <c r="F6" s="13">
        <f t="shared" si="0"/>
        <v>0</v>
      </c>
      <c r="G6" s="13">
        <f t="shared" si="0"/>
        <v>0</v>
      </c>
    </row>
    <row r="7" spans="1:7" x14ac:dyDescent="0.2">
      <c r="A7" s="25" t="s">
        <v>40</v>
      </c>
      <c r="B7" s="5">
        <v>0</v>
      </c>
      <c r="C7" s="5">
        <v>0</v>
      </c>
      <c r="D7" s="5">
        <f>B7+C7</f>
        <v>0</v>
      </c>
      <c r="E7" s="5">
        <v>0</v>
      </c>
      <c r="F7" s="5">
        <v>0</v>
      </c>
      <c r="G7" s="5">
        <f>D7-E7</f>
        <v>0</v>
      </c>
    </row>
    <row r="8" spans="1:7" x14ac:dyDescent="0.2">
      <c r="A8" s="25" t="s">
        <v>16</v>
      </c>
      <c r="B8" s="5">
        <v>0</v>
      </c>
      <c r="C8" s="5">
        <v>0</v>
      </c>
      <c r="D8" s="5">
        <f t="shared" ref="D8:D14" si="1">B8+C8</f>
        <v>0</v>
      </c>
      <c r="E8" s="5">
        <v>0</v>
      </c>
      <c r="F8" s="5">
        <v>0</v>
      </c>
      <c r="G8" s="5">
        <f t="shared" ref="G8:G14" si="2">D8-E8</f>
        <v>0</v>
      </c>
    </row>
    <row r="9" spans="1:7" x14ac:dyDescent="0.2">
      <c r="A9" s="25" t="s">
        <v>128</v>
      </c>
      <c r="B9" s="5">
        <v>0</v>
      </c>
      <c r="C9" s="5">
        <v>0</v>
      </c>
      <c r="D9" s="5">
        <f t="shared" si="1"/>
        <v>0</v>
      </c>
      <c r="E9" s="5">
        <v>0</v>
      </c>
      <c r="F9" s="5">
        <v>0</v>
      </c>
      <c r="G9" s="5">
        <f t="shared" si="2"/>
        <v>0</v>
      </c>
    </row>
    <row r="10" spans="1:7" x14ac:dyDescent="0.2">
      <c r="A10" s="25" t="s">
        <v>3</v>
      </c>
      <c r="B10" s="5">
        <v>0</v>
      </c>
      <c r="C10" s="5">
        <v>0</v>
      </c>
      <c r="D10" s="5">
        <f t="shared" si="1"/>
        <v>0</v>
      </c>
      <c r="E10" s="5">
        <v>0</v>
      </c>
      <c r="F10" s="5">
        <v>0</v>
      </c>
      <c r="G10" s="5">
        <f t="shared" si="2"/>
        <v>0</v>
      </c>
    </row>
    <row r="11" spans="1:7" x14ac:dyDescent="0.2">
      <c r="A11" s="25" t="s">
        <v>22</v>
      </c>
      <c r="B11" s="5">
        <v>0</v>
      </c>
      <c r="C11" s="5">
        <v>0</v>
      </c>
      <c r="D11" s="5">
        <f t="shared" si="1"/>
        <v>0</v>
      </c>
      <c r="E11" s="5">
        <v>0</v>
      </c>
      <c r="F11" s="5">
        <v>0</v>
      </c>
      <c r="G11" s="5">
        <f t="shared" si="2"/>
        <v>0</v>
      </c>
    </row>
    <row r="12" spans="1:7" x14ac:dyDescent="0.2">
      <c r="A12" s="25" t="s">
        <v>17</v>
      </c>
      <c r="B12" s="5">
        <v>0</v>
      </c>
      <c r="C12" s="5">
        <v>0</v>
      </c>
      <c r="D12" s="5">
        <f t="shared" si="1"/>
        <v>0</v>
      </c>
      <c r="E12" s="5">
        <v>0</v>
      </c>
      <c r="F12" s="5">
        <v>0</v>
      </c>
      <c r="G12" s="5">
        <f t="shared" si="2"/>
        <v>0</v>
      </c>
    </row>
    <row r="13" spans="1:7" x14ac:dyDescent="0.2">
      <c r="A13" s="25" t="s">
        <v>41</v>
      </c>
      <c r="B13" s="5">
        <v>0</v>
      </c>
      <c r="C13" s="5">
        <v>0</v>
      </c>
      <c r="D13" s="5">
        <f t="shared" si="1"/>
        <v>0</v>
      </c>
      <c r="E13" s="5">
        <v>0</v>
      </c>
      <c r="F13" s="5">
        <v>0</v>
      </c>
      <c r="G13" s="5">
        <f t="shared" si="2"/>
        <v>0</v>
      </c>
    </row>
    <row r="14" spans="1:7" x14ac:dyDescent="0.2">
      <c r="A14" s="25" t="s">
        <v>18</v>
      </c>
      <c r="B14" s="5">
        <v>0</v>
      </c>
      <c r="C14" s="5">
        <v>0</v>
      </c>
      <c r="D14" s="5">
        <f t="shared" si="1"/>
        <v>0</v>
      </c>
      <c r="E14" s="5">
        <v>0</v>
      </c>
      <c r="F14" s="5">
        <v>0</v>
      </c>
      <c r="G14" s="5">
        <f t="shared" si="2"/>
        <v>0</v>
      </c>
    </row>
    <row r="15" spans="1:7" x14ac:dyDescent="0.2">
      <c r="A15" s="25"/>
      <c r="B15" s="5"/>
      <c r="C15" s="5"/>
      <c r="D15" s="5"/>
      <c r="E15" s="5"/>
      <c r="F15" s="5"/>
      <c r="G15" s="5"/>
    </row>
    <row r="16" spans="1:7" x14ac:dyDescent="0.2">
      <c r="A16" s="8" t="s">
        <v>19</v>
      </c>
      <c r="B16" s="13">
        <f t="shared" ref="B16:G16" si="3">SUM(B17:B23)</f>
        <v>16812647.079999998</v>
      </c>
      <c r="C16" s="13">
        <f t="shared" si="3"/>
        <v>9062537.8100000005</v>
      </c>
      <c r="D16" s="13">
        <f t="shared" si="3"/>
        <v>25875184.890000001</v>
      </c>
      <c r="E16" s="13">
        <f t="shared" si="3"/>
        <v>25334267.300000001</v>
      </c>
      <c r="F16" s="13">
        <f t="shared" si="3"/>
        <v>23633993.600000001</v>
      </c>
      <c r="G16" s="13">
        <f t="shared" si="3"/>
        <v>540917.58999999985</v>
      </c>
    </row>
    <row r="17" spans="1:7" x14ac:dyDescent="0.2">
      <c r="A17" s="25" t="s">
        <v>42</v>
      </c>
      <c r="B17" s="5">
        <v>0</v>
      </c>
      <c r="C17" s="5">
        <v>0</v>
      </c>
      <c r="D17" s="5">
        <f>B17+C17</f>
        <v>0</v>
      </c>
      <c r="E17" s="5">
        <v>0</v>
      </c>
      <c r="F17" s="5">
        <v>0</v>
      </c>
      <c r="G17" s="5">
        <f t="shared" ref="G17:G23" si="4">D17-E17</f>
        <v>0</v>
      </c>
    </row>
    <row r="18" spans="1:7" x14ac:dyDescent="0.2">
      <c r="A18" s="25" t="s">
        <v>27</v>
      </c>
      <c r="B18" s="5">
        <v>0</v>
      </c>
      <c r="C18" s="5">
        <v>0</v>
      </c>
      <c r="D18" s="5">
        <f t="shared" ref="D18:D23" si="5">B18+C18</f>
        <v>0</v>
      </c>
      <c r="E18" s="5">
        <v>0</v>
      </c>
      <c r="F18" s="5">
        <v>0</v>
      </c>
      <c r="G18" s="5">
        <f t="shared" si="4"/>
        <v>0</v>
      </c>
    </row>
    <row r="19" spans="1:7" x14ac:dyDescent="0.2">
      <c r="A19" s="25" t="s">
        <v>20</v>
      </c>
      <c r="B19" s="5">
        <v>0</v>
      </c>
      <c r="C19" s="5">
        <v>0</v>
      </c>
      <c r="D19" s="5">
        <f t="shared" si="5"/>
        <v>0</v>
      </c>
      <c r="E19" s="5">
        <v>0</v>
      </c>
      <c r="F19" s="5">
        <v>0</v>
      </c>
      <c r="G19" s="5">
        <f t="shared" si="4"/>
        <v>0</v>
      </c>
    </row>
    <row r="20" spans="1:7" x14ac:dyDescent="0.2">
      <c r="A20" s="25" t="s">
        <v>43</v>
      </c>
      <c r="B20" s="5">
        <v>16812647.079999998</v>
      </c>
      <c r="C20" s="5">
        <v>9062537.8100000005</v>
      </c>
      <c r="D20" s="5">
        <f t="shared" si="5"/>
        <v>25875184.890000001</v>
      </c>
      <c r="E20" s="5">
        <v>25334267.300000001</v>
      </c>
      <c r="F20" s="5">
        <v>23633993.600000001</v>
      </c>
      <c r="G20" s="5">
        <f t="shared" si="4"/>
        <v>540917.58999999985</v>
      </c>
    </row>
    <row r="21" spans="1:7" x14ac:dyDescent="0.2">
      <c r="A21" s="25" t="s">
        <v>44</v>
      </c>
      <c r="B21" s="5">
        <v>0</v>
      </c>
      <c r="C21" s="5">
        <v>0</v>
      </c>
      <c r="D21" s="5">
        <f t="shared" si="5"/>
        <v>0</v>
      </c>
      <c r="E21" s="5">
        <v>0</v>
      </c>
      <c r="F21" s="5">
        <v>0</v>
      </c>
      <c r="G21" s="5">
        <f t="shared" si="4"/>
        <v>0</v>
      </c>
    </row>
    <row r="22" spans="1:7" x14ac:dyDescent="0.2">
      <c r="A22" s="25" t="s">
        <v>45</v>
      </c>
      <c r="B22" s="5">
        <v>0</v>
      </c>
      <c r="C22" s="5">
        <v>0</v>
      </c>
      <c r="D22" s="5">
        <f t="shared" si="5"/>
        <v>0</v>
      </c>
      <c r="E22" s="5">
        <v>0</v>
      </c>
      <c r="F22" s="5">
        <v>0</v>
      </c>
      <c r="G22" s="5">
        <f t="shared" si="4"/>
        <v>0</v>
      </c>
    </row>
    <row r="23" spans="1:7" x14ac:dyDescent="0.2">
      <c r="A23" s="25" t="s">
        <v>4</v>
      </c>
      <c r="B23" s="5">
        <v>0</v>
      </c>
      <c r="C23" s="5">
        <v>0</v>
      </c>
      <c r="D23" s="5">
        <f t="shared" si="5"/>
        <v>0</v>
      </c>
      <c r="E23" s="5">
        <v>0</v>
      </c>
      <c r="F23" s="5">
        <v>0</v>
      </c>
      <c r="G23" s="5">
        <f t="shared" si="4"/>
        <v>0</v>
      </c>
    </row>
    <row r="24" spans="1:7" x14ac:dyDescent="0.2">
      <c r="A24" s="25"/>
      <c r="B24" s="5"/>
      <c r="C24" s="5"/>
      <c r="D24" s="5"/>
      <c r="E24" s="5"/>
      <c r="F24" s="5"/>
      <c r="G24" s="5"/>
    </row>
    <row r="25" spans="1:7" x14ac:dyDescent="0.2">
      <c r="A25" s="8" t="s">
        <v>46</v>
      </c>
      <c r="B25" s="13">
        <f t="shared" ref="B25:G25" si="6">SUM(B26:B34)</f>
        <v>0</v>
      </c>
      <c r="C25" s="13">
        <f t="shared" si="6"/>
        <v>0</v>
      </c>
      <c r="D25" s="13">
        <f t="shared" si="6"/>
        <v>0</v>
      </c>
      <c r="E25" s="13">
        <f t="shared" si="6"/>
        <v>0</v>
      </c>
      <c r="F25" s="13">
        <f t="shared" si="6"/>
        <v>0</v>
      </c>
      <c r="G25" s="13">
        <f t="shared" si="6"/>
        <v>0</v>
      </c>
    </row>
    <row r="26" spans="1:7" x14ac:dyDescent="0.2">
      <c r="A26" s="25" t="s">
        <v>28</v>
      </c>
      <c r="B26" s="5">
        <v>0</v>
      </c>
      <c r="C26" s="5">
        <v>0</v>
      </c>
      <c r="D26" s="5">
        <f>B26+C26</f>
        <v>0</v>
      </c>
      <c r="E26" s="5">
        <v>0</v>
      </c>
      <c r="F26" s="5">
        <v>0</v>
      </c>
      <c r="G26" s="5">
        <f t="shared" ref="G26:G34" si="7">D26-E26</f>
        <v>0</v>
      </c>
    </row>
    <row r="27" spans="1:7" x14ac:dyDescent="0.2">
      <c r="A27" s="25" t="s">
        <v>23</v>
      </c>
      <c r="B27" s="5">
        <v>0</v>
      </c>
      <c r="C27" s="5">
        <v>0</v>
      </c>
      <c r="D27" s="5">
        <f t="shared" ref="D27:D34" si="8">B27+C27</f>
        <v>0</v>
      </c>
      <c r="E27" s="5">
        <v>0</v>
      </c>
      <c r="F27" s="5">
        <v>0</v>
      </c>
      <c r="G27" s="5">
        <f t="shared" si="7"/>
        <v>0</v>
      </c>
    </row>
    <row r="28" spans="1:7" x14ac:dyDescent="0.2">
      <c r="A28" s="25" t="s">
        <v>29</v>
      </c>
      <c r="B28" s="5">
        <v>0</v>
      </c>
      <c r="C28" s="5">
        <v>0</v>
      </c>
      <c r="D28" s="5">
        <f t="shared" si="8"/>
        <v>0</v>
      </c>
      <c r="E28" s="5">
        <v>0</v>
      </c>
      <c r="F28" s="5">
        <v>0</v>
      </c>
      <c r="G28" s="5">
        <f t="shared" si="7"/>
        <v>0</v>
      </c>
    </row>
    <row r="29" spans="1:7" x14ac:dyDescent="0.2">
      <c r="A29" s="25" t="s">
        <v>47</v>
      </c>
      <c r="B29" s="5">
        <v>0</v>
      </c>
      <c r="C29" s="5">
        <v>0</v>
      </c>
      <c r="D29" s="5">
        <f t="shared" si="8"/>
        <v>0</v>
      </c>
      <c r="E29" s="5">
        <v>0</v>
      </c>
      <c r="F29" s="5">
        <v>0</v>
      </c>
      <c r="G29" s="5">
        <f t="shared" si="7"/>
        <v>0</v>
      </c>
    </row>
    <row r="30" spans="1:7" x14ac:dyDescent="0.2">
      <c r="A30" s="25" t="s">
        <v>21</v>
      </c>
      <c r="B30" s="5">
        <v>0</v>
      </c>
      <c r="C30" s="5">
        <v>0</v>
      </c>
      <c r="D30" s="5">
        <f t="shared" si="8"/>
        <v>0</v>
      </c>
      <c r="E30" s="5">
        <v>0</v>
      </c>
      <c r="F30" s="5">
        <v>0</v>
      </c>
      <c r="G30" s="5">
        <f t="shared" si="7"/>
        <v>0</v>
      </c>
    </row>
    <row r="31" spans="1:7" x14ac:dyDescent="0.2">
      <c r="A31" s="25" t="s">
        <v>5</v>
      </c>
      <c r="B31" s="5">
        <v>0</v>
      </c>
      <c r="C31" s="5">
        <v>0</v>
      </c>
      <c r="D31" s="5">
        <f t="shared" si="8"/>
        <v>0</v>
      </c>
      <c r="E31" s="5">
        <v>0</v>
      </c>
      <c r="F31" s="5">
        <v>0</v>
      </c>
      <c r="G31" s="5">
        <f t="shared" si="7"/>
        <v>0</v>
      </c>
    </row>
    <row r="32" spans="1:7" x14ac:dyDescent="0.2">
      <c r="A32" s="25" t="s">
        <v>6</v>
      </c>
      <c r="B32" s="5">
        <v>0</v>
      </c>
      <c r="C32" s="5">
        <v>0</v>
      </c>
      <c r="D32" s="5">
        <f t="shared" si="8"/>
        <v>0</v>
      </c>
      <c r="E32" s="5">
        <v>0</v>
      </c>
      <c r="F32" s="5">
        <v>0</v>
      </c>
      <c r="G32" s="5">
        <f t="shared" si="7"/>
        <v>0</v>
      </c>
    </row>
    <row r="33" spans="1:7" x14ac:dyDescent="0.2">
      <c r="A33" s="25" t="s">
        <v>48</v>
      </c>
      <c r="B33" s="5">
        <v>0</v>
      </c>
      <c r="C33" s="5">
        <v>0</v>
      </c>
      <c r="D33" s="5">
        <f t="shared" si="8"/>
        <v>0</v>
      </c>
      <c r="E33" s="5">
        <v>0</v>
      </c>
      <c r="F33" s="5">
        <v>0</v>
      </c>
      <c r="G33" s="5">
        <f t="shared" si="7"/>
        <v>0</v>
      </c>
    </row>
    <row r="34" spans="1:7" x14ac:dyDescent="0.2">
      <c r="A34" s="25" t="s">
        <v>30</v>
      </c>
      <c r="B34" s="5">
        <v>0</v>
      </c>
      <c r="C34" s="5">
        <v>0</v>
      </c>
      <c r="D34" s="5">
        <f t="shared" si="8"/>
        <v>0</v>
      </c>
      <c r="E34" s="5">
        <v>0</v>
      </c>
      <c r="F34" s="5">
        <v>0</v>
      </c>
      <c r="G34" s="5">
        <f t="shared" si="7"/>
        <v>0</v>
      </c>
    </row>
    <row r="35" spans="1:7" x14ac:dyDescent="0.2">
      <c r="A35" s="25"/>
      <c r="B35" s="5"/>
      <c r="C35" s="5"/>
      <c r="D35" s="5"/>
      <c r="E35" s="5"/>
      <c r="F35" s="5"/>
      <c r="G35" s="5"/>
    </row>
    <row r="36" spans="1:7" x14ac:dyDescent="0.2">
      <c r="A36" s="8" t="s">
        <v>31</v>
      </c>
      <c r="B36" s="13">
        <f t="shared" ref="B36:G36" si="9">SUM(B37:B40)</f>
        <v>0</v>
      </c>
      <c r="C36" s="13">
        <f t="shared" si="9"/>
        <v>0</v>
      </c>
      <c r="D36" s="13">
        <f t="shared" si="9"/>
        <v>0</v>
      </c>
      <c r="E36" s="13">
        <f t="shared" si="9"/>
        <v>0</v>
      </c>
      <c r="F36" s="13">
        <f t="shared" si="9"/>
        <v>0</v>
      </c>
      <c r="G36" s="13">
        <f t="shared" si="9"/>
        <v>0</v>
      </c>
    </row>
    <row r="37" spans="1:7" x14ac:dyDescent="0.2">
      <c r="A37" s="25" t="s">
        <v>49</v>
      </c>
      <c r="B37" s="5">
        <v>0</v>
      </c>
      <c r="C37" s="5">
        <v>0</v>
      </c>
      <c r="D37" s="5">
        <f>B37+C37</f>
        <v>0</v>
      </c>
      <c r="E37" s="5">
        <v>0</v>
      </c>
      <c r="F37" s="5">
        <v>0</v>
      </c>
      <c r="G37" s="5">
        <f t="shared" ref="G37:G40" si="10">D37-E37</f>
        <v>0</v>
      </c>
    </row>
    <row r="38" spans="1:7" ht="11.25" customHeight="1" x14ac:dyDescent="0.2">
      <c r="A38" s="25" t="s">
        <v>24</v>
      </c>
      <c r="B38" s="5">
        <v>0</v>
      </c>
      <c r="C38" s="5">
        <v>0</v>
      </c>
      <c r="D38" s="5">
        <f t="shared" ref="D38:D40" si="11">B38+C38</f>
        <v>0</v>
      </c>
      <c r="E38" s="5">
        <v>0</v>
      </c>
      <c r="F38" s="5">
        <v>0</v>
      </c>
      <c r="G38" s="5">
        <f t="shared" si="10"/>
        <v>0</v>
      </c>
    </row>
    <row r="39" spans="1:7" x14ac:dyDescent="0.2">
      <c r="A39" s="25" t="s">
        <v>32</v>
      </c>
      <c r="B39" s="5">
        <v>0</v>
      </c>
      <c r="C39" s="5">
        <v>0</v>
      </c>
      <c r="D39" s="5">
        <f t="shared" si="11"/>
        <v>0</v>
      </c>
      <c r="E39" s="5">
        <v>0</v>
      </c>
      <c r="F39" s="5">
        <v>0</v>
      </c>
      <c r="G39" s="5">
        <f t="shared" si="10"/>
        <v>0</v>
      </c>
    </row>
    <row r="40" spans="1:7" x14ac:dyDescent="0.2">
      <c r="A40" s="25" t="s">
        <v>7</v>
      </c>
      <c r="B40" s="5">
        <v>0</v>
      </c>
      <c r="C40" s="5">
        <v>0</v>
      </c>
      <c r="D40" s="5">
        <f t="shared" si="11"/>
        <v>0</v>
      </c>
      <c r="E40" s="5">
        <v>0</v>
      </c>
      <c r="F40" s="5">
        <v>0</v>
      </c>
      <c r="G40" s="5">
        <f t="shared" si="10"/>
        <v>0</v>
      </c>
    </row>
    <row r="41" spans="1:7" x14ac:dyDescent="0.2">
      <c r="A41" s="25"/>
      <c r="B41" s="5"/>
      <c r="C41" s="5"/>
      <c r="D41" s="5"/>
      <c r="E41" s="5"/>
      <c r="F41" s="5"/>
      <c r="G41" s="5"/>
    </row>
    <row r="42" spans="1:7" x14ac:dyDescent="0.2">
      <c r="A42" s="11" t="s">
        <v>55</v>
      </c>
      <c r="B42" s="16">
        <f t="shared" ref="B42:G42" si="12">SUM(B36+B25+B16+B6)</f>
        <v>16812647.079999998</v>
      </c>
      <c r="C42" s="16">
        <f t="shared" si="12"/>
        <v>9062537.8100000005</v>
      </c>
      <c r="D42" s="16">
        <f t="shared" si="12"/>
        <v>25875184.890000001</v>
      </c>
      <c r="E42" s="16">
        <f t="shared" si="12"/>
        <v>25334267.300000001</v>
      </c>
      <c r="F42" s="16">
        <f t="shared" si="12"/>
        <v>23633993.600000001</v>
      </c>
      <c r="G42" s="16">
        <f t="shared" si="12"/>
        <v>540917.58999999985</v>
      </c>
    </row>
    <row r="44" spans="1:7" x14ac:dyDescent="0.2">
      <c r="A44" s="1" t="s">
        <v>125</v>
      </c>
    </row>
  </sheetData>
  <sheetProtection formatCells="0" formatColumns="0" formatRows="0" autoFilter="0"/>
  <mergeCells count="2">
    <mergeCell ref="G2:G3"/>
    <mergeCell ref="A1:G1"/>
  </mergeCells>
  <printOptions horizontalCentered="1"/>
  <pageMargins left="0.70866141732283472" right="0.70866141732283472" top="0.74803149606299213" bottom="0.74803149606299213" header="0.31496062992125984" footer="0.31496062992125984"/>
  <pageSetup scale="82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6CB9791-5AC5-4EBD-B818-7938A6165A5F}">
  <ds:schemaRefs>
    <ds:schemaRef ds:uri="http://purl.org/dc/elements/1.1/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www.w3.org/XML/1998/namespace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COG</vt:lpstr>
      <vt:lpstr>CTG</vt:lpstr>
      <vt:lpstr>CA</vt:lpstr>
      <vt:lpstr>CFG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Yolanda Rocìo Rodrìguez Campos</cp:lastModifiedBy>
  <cp:lastPrinted>2025-01-24T00:35:23Z</cp:lastPrinted>
  <dcterms:created xsi:type="dcterms:W3CDTF">2014-02-10T03:37:14Z</dcterms:created>
  <dcterms:modified xsi:type="dcterms:W3CDTF">2025-01-24T00:42:49Z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