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F12" i="2"/>
  <c r="E12" i="2"/>
  <c r="C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<sst xmlns="http://schemas.openxmlformats.org/spreadsheetml/2006/main" count="27" uniqueCount="27">
  <si>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</si>
  <si>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</si>
  <si>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</si>
  <si>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</si>
  <si>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</si>
  <si>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</si>
  <si>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</si>
  <si>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</si>
  <si>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</si>
  <si>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</si>
  <si>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</si>
  <si>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</si>
  <si>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</si>
  <si>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</si>
  <si>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</si>
  <si>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</si>
  <si>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</si>
  <si>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</si>
  <si>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</si>
  <si>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</si>
  <si>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</si>
  <si>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</si>
  <si>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</si>
  <si>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</si>
  <si>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</si>
  <si>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</si>
  <si>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Guanajuato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</si>
</sst>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H10" sqref="H1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1">
        <f>B4+B12</f>
        <v>1025319290.47</v>
      </c>
      <c r="C3" s="11">
        <f t="shared" ref="C3:F3" si="0">C4+C12</f>
        <v>6839274971.46</v>
      </c>
      <c r="D3" s="11">
        <f t="shared" si="0"/>
        <v>7235530974.2299995</v>
      </c>
      <c r="E3" s="11">
        <f t="shared" si="0"/>
        <v>629063287.70000041</v>
      </c>
      <c r="F3" s="11">
        <f t="shared" si="0"/>
        <v>-396256002.76999962</v>
      </c>
    </row>
    <row r="4" spans="1:6" x14ac:dyDescent="0.2">
      <c r="A4" s="5" t="s">
        <v>4</v>
      </c>
      <c r="B4" s="11">
        <f>SUM(B5:B11)</f>
        <v>601705554.25</v>
      </c>
      <c r="C4" s="11">
        <f>SUM(C5:C11)</f>
        <v>5898977160.4300003</v>
      </c>
      <c r="D4" s="11">
        <f>SUM(D5:D11)</f>
        <v>6337001298.4099998</v>
      </c>
      <c r="E4" s="11">
        <f>SUM(E5:E11)</f>
        <v>163681416.27000034</v>
      </c>
      <c r="F4" s="11">
        <f>SUM(F5:F11)</f>
        <v>-438024137.97999966</v>
      </c>
    </row>
    <row r="5" spans="1:6" x14ac:dyDescent="0.2">
      <c r="A5" s="6" t="s">
        <v>5</v>
      </c>
      <c r="B5" s="12">
        <v>280628364.01999998</v>
      </c>
      <c r="C5" s="12">
        <v>2342276430.0100002</v>
      </c>
      <c r="D5" s="12">
        <v>2503818286.6100001</v>
      </c>
      <c r="E5" s="12">
        <f>B5+C5-D5</f>
        <v>119086507.42000008</v>
      </c>
      <c r="F5" s="12">
        <f t="shared" ref="F5:F11" si="1">E5-B5</f>
        <v>-161541856.5999999</v>
      </c>
    </row>
    <row r="6" spans="1:6" x14ac:dyDescent="0.2">
      <c r="A6" s="6" t="s">
        <v>6</v>
      </c>
      <c r="B6" s="12">
        <v>234720239.71000001</v>
      </c>
      <c r="C6" s="12">
        <v>3469155028.8800001</v>
      </c>
      <c r="D6" s="12">
        <v>3678701311.1199999</v>
      </c>
      <c r="E6" s="12">
        <f t="shared" ref="E6:E11" si="2">B6+C6-D6</f>
        <v>25173957.470000267</v>
      </c>
      <c r="F6" s="12">
        <f t="shared" si="1"/>
        <v>-209546282.23999974</v>
      </c>
    </row>
    <row r="7" spans="1:6" x14ac:dyDescent="0.2">
      <c r="A7" s="6" t="s">
        <v>7</v>
      </c>
      <c r="B7" s="12">
        <v>86220026.909999996</v>
      </c>
      <c r="C7" s="12">
        <v>87544674.560000002</v>
      </c>
      <c r="D7" s="12">
        <v>154356574.25999999</v>
      </c>
      <c r="E7" s="12">
        <f t="shared" si="2"/>
        <v>19408127.210000008</v>
      </c>
      <c r="F7" s="12">
        <f t="shared" si="1"/>
        <v>-66811899.699999988</v>
      </c>
    </row>
    <row r="8" spans="1:6" x14ac:dyDescent="0.2">
      <c r="A8" s="6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2">
        <f t="shared" si="1"/>
        <v>0</v>
      </c>
    </row>
    <row r="9" spans="1:6" x14ac:dyDescent="0.2">
      <c r="A9" s="6" t="s">
        <v>2</v>
      </c>
      <c r="B9" s="12">
        <v>105932.61</v>
      </c>
      <c r="C9" s="12">
        <v>1026.98</v>
      </c>
      <c r="D9" s="12">
        <v>94135.42</v>
      </c>
      <c r="E9" s="12">
        <f t="shared" si="2"/>
        <v>12824.169999999998</v>
      </c>
      <c r="F9" s="12">
        <f t="shared" si="1"/>
        <v>-93108.44</v>
      </c>
    </row>
    <row r="10" spans="1:6" x14ac:dyDescent="0.2">
      <c r="A10" s="6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2">
        <f t="shared" si="1"/>
        <v>0</v>
      </c>
    </row>
    <row r="11" spans="1:6" x14ac:dyDescent="0.2">
      <c r="A11" s="6" t="s">
        <v>9</v>
      </c>
      <c r="B11" s="12">
        <v>30991</v>
      </c>
      <c r="C11" s="12">
        <v>0</v>
      </c>
      <c r="D11" s="12">
        <v>30991</v>
      </c>
      <c r="E11" s="12">
        <f t="shared" si="2"/>
        <v>0</v>
      </c>
      <c r="F11" s="12">
        <f t="shared" si="1"/>
        <v>-30991</v>
      </c>
    </row>
    <row r="12" spans="1:6" x14ac:dyDescent="0.2">
      <c r="A12" s="5" t="s">
        <v>10</v>
      </c>
      <c r="B12" s="11">
        <f>SUM(B13:B21)</f>
        <v>423613736.22000009</v>
      </c>
      <c r="C12" s="11">
        <f>SUM(C13:C21)</f>
        <v>940297811.02999997</v>
      </c>
      <c r="D12" s="11">
        <f>SUM(D13:D21)</f>
        <v>898529675.82000005</v>
      </c>
      <c r="E12" s="11">
        <f>SUM(E13:E21)</f>
        <v>465381871.43000007</v>
      </c>
      <c r="F12" s="11">
        <f>SUM(F13:F21)</f>
        <v>41768135.210000023</v>
      </c>
    </row>
    <row r="13" spans="1:6" x14ac:dyDescent="0.2">
      <c r="A13" s="6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2">
        <f t="shared" ref="F13:F21" si="3">E13-B13</f>
        <v>0</v>
      </c>
    </row>
    <row r="14" spans="1:6" x14ac:dyDescent="0.2">
      <c r="A14" s="6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3">
        <f t="shared" si="3"/>
        <v>0</v>
      </c>
    </row>
    <row r="15" spans="1:6" x14ac:dyDescent="0.2">
      <c r="A15" s="6" t="s">
        <v>13</v>
      </c>
      <c r="B15" s="13">
        <v>377488927.31</v>
      </c>
      <c r="C15" s="13">
        <v>877132562.61000001</v>
      </c>
      <c r="D15" s="13">
        <v>838494006.57000005</v>
      </c>
      <c r="E15" s="13">
        <f t="shared" si="4"/>
        <v>416127483.35000002</v>
      </c>
      <c r="F15" s="13">
        <f t="shared" si="3"/>
        <v>38638556.040000021</v>
      </c>
    </row>
    <row r="16" spans="1:6" x14ac:dyDescent="0.2">
      <c r="A16" s="6" t="s">
        <v>14</v>
      </c>
      <c r="B16" s="12">
        <v>197075447.88999999</v>
      </c>
      <c r="C16" s="12">
        <v>62349711.600000001</v>
      </c>
      <c r="D16" s="12">
        <v>36240383.159999996</v>
      </c>
      <c r="E16" s="12">
        <f t="shared" si="4"/>
        <v>223184776.32999998</v>
      </c>
      <c r="F16" s="12">
        <f t="shared" si="3"/>
        <v>26109328.439999998</v>
      </c>
    </row>
    <row r="17" spans="1:6" x14ac:dyDescent="0.2">
      <c r="A17" s="6" t="s">
        <v>15</v>
      </c>
      <c r="B17" s="12">
        <v>4799210.1100000003</v>
      </c>
      <c r="C17" s="12">
        <v>815166.78</v>
      </c>
      <c r="D17" s="12">
        <v>407583.39</v>
      </c>
      <c r="E17" s="12">
        <f t="shared" si="4"/>
        <v>5206793.5000000009</v>
      </c>
      <c r="F17" s="12">
        <f t="shared" si="3"/>
        <v>407583.3900000006</v>
      </c>
    </row>
    <row r="18" spans="1:6" x14ac:dyDescent="0.2">
      <c r="A18" s="6" t="s">
        <v>16</v>
      </c>
      <c r="B18" s="12">
        <v>-170462650.40000001</v>
      </c>
      <c r="C18" s="12">
        <v>370.04</v>
      </c>
      <c r="D18" s="12">
        <v>23387702.699999999</v>
      </c>
      <c r="E18" s="12">
        <f t="shared" si="4"/>
        <v>-193849983.06</v>
      </c>
      <c r="F18" s="12">
        <f t="shared" si="3"/>
        <v>-23387332.659999996</v>
      </c>
    </row>
    <row r="19" spans="1:6" x14ac:dyDescent="0.2">
      <c r="A19" s="6" t="s">
        <v>17</v>
      </c>
      <c r="B19" s="12">
        <v>96610</v>
      </c>
      <c r="C19" s="12">
        <v>0</v>
      </c>
      <c r="D19" s="12">
        <v>0</v>
      </c>
      <c r="E19" s="12">
        <f t="shared" si="4"/>
        <v>96610</v>
      </c>
      <c r="F19" s="12">
        <f t="shared" si="3"/>
        <v>0</v>
      </c>
    </row>
    <row r="20" spans="1:6" x14ac:dyDescent="0.2">
      <c r="A20" s="6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2">
        <f t="shared" si="3"/>
        <v>0</v>
      </c>
    </row>
    <row r="21" spans="1:6" x14ac:dyDescent="0.2">
      <c r="A21" s="6" t="s">
        <v>19</v>
      </c>
      <c r="B21" s="12">
        <v>14616191.310000001</v>
      </c>
      <c r="C21" s="12">
        <v>0</v>
      </c>
      <c r="D21" s="12">
        <v>0</v>
      </c>
      <c r="E21" s="12">
        <f t="shared" si="4"/>
        <v>14616191.310000001</v>
      </c>
      <c r="F21" s="12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2018-03-08T18:40:55Z</cp:lastPrinted>
  <dcterms:created xsi:type="dcterms:W3CDTF">2014-02-09T04:04:15Z</dcterms:created>
  <dcterms:modified xsi:type="dcterms:W3CDTF">2025-01-23T21:17:32Z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