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<sst xmlns="http://schemas.openxmlformats.org/spreadsheetml/2006/main" count="27" uniqueCount="27">
  <si>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</si>
  <si>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</si>
  <si>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</si>
  <si>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</si>
  <si>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</si>
  <si>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</si>
  <si>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</si>
  <si>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</si>
  <si>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</si>
  <si>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</si>
  <si>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</si>
  <si>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</si>
  <si>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</si>
  <si>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</si>
  <si>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</si>
  <si>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</si>
  <si>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</si>
  <si>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</si>
  <si>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</si>
  <si>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</si>
  <si>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</si>
  <si>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</si>
  <si>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</si>
  <si>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</si>
  <si>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</si>
  <si>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</si>
  <si>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 Guanajuato,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</si>
</sst>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6" xfId="8" applyNumberFormat="1" applyFont="1" applyFill="1" applyBorder="1" applyAlignment="1" applyProtection="1">
      <alignment vertical="top" wrapText="1"/>
      <protection locked="0"/>
    </xf>
    <xf numFmtId="4" fontId="3" fillId="0" borderId="5" xfId="8" applyNumberFormat="1" applyFont="1" applyFill="1" applyBorder="1" applyAlignment="1" applyProtection="1">
      <alignment wrapText="1"/>
      <protection locked="0"/>
    </xf>
    <xf numFmtId="4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4" fontId="0" fillId="0" borderId="0" xfId="0" applyNumberFormat="1" applyProtection="1">
      <protection locked="0"/>
    </xf>
    <xf numFmtId="0" fontId="2" fillId="0" borderId="10" xfId="8" applyFont="1" applyFill="1" applyBorder="1" applyAlignment="1">
      <alignment horizontal="left" vertical="top" inden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2" xfId="8" applyNumberFormat="1" applyFont="1" applyFill="1" applyBorder="1" applyAlignment="1" applyProtection="1">
      <alignment vertical="top" wrapText="1"/>
      <protection locked="0"/>
    </xf>
    <xf numFmtId="0" fontId="2" fillId="2" borderId="13" xfId="8" applyFont="1" applyFill="1" applyBorder="1" applyAlignment="1">
      <alignment horizontal="center" vertical="center" wrapText="1"/>
    </xf>
    <xf numFmtId="4" fontId="2" fillId="2" borderId="14" xfId="8" applyNumberFormat="1" applyFont="1" applyFill="1" applyBorder="1" applyAlignment="1">
      <alignment horizontal="right" vertical="center" wrapText="1"/>
    </xf>
    <xf numFmtId="4" fontId="2" fillId="2" borderId="15" xfId="8" applyNumberFormat="1" applyFont="1" applyFill="1" applyBorder="1" applyAlignment="1">
      <alignment horizontal="right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702896</xdr:colOff>
      <xdr:row>36</xdr:row>
      <xdr:rowOff>83038</xdr:rowOff>
    </xdr:from>
    <xdr:to>
      <xdr:col>5</xdr:col>
      <xdr:colOff>619207</xdr:colOff>
      <xdr:row>40</xdr:row>
      <xdr:rowOff>98878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702896" y="5848838"/>
          <a:ext cx="8457061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130" zoomScaleNormal="130" zoomScaleSheetLayoutView="100" workbookViewId="0">
      <selection activeCell="G10" sqref="G10"/>
    </sheetView>
  </sheetViews>
  <sheetFormatPr baseColWidth="10" defaultColWidth="12" defaultRowHeight="10" x14ac:dyDescent="0.2"/>
  <cols>
    <col min="1" max="1" width="65.88671875" style="1" customWidth="1"/>
    <col min="2" max="6" width="20.88671875" style="1" customWidth="1"/>
    <col min="7" max="16384" width="12" style="1"/>
  </cols>
  <sheetData>
    <row r="1" spans="1:7" ht="51.5" customHeight="1" x14ac:dyDescent="0.2">
      <c r="A1" s="2" t="s">
        <v>26</v>
      </c>
      <c r="B1" s="3"/>
      <c r="C1" s="3"/>
      <c r="D1" s="3"/>
      <c r="E1" s="3"/>
      <c r="F1" s="4"/>
    </row>
    <row r="2" spans="1:7" ht="10.5" x14ac:dyDescent="0.2">
      <c r="A2" s="21" t="s">
        <v>3</v>
      </c>
      <c r="B2" s="22" t="s">
        <v>20</v>
      </c>
      <c r="C2" s="22" t="s">
        <v>21</v>
      </c>
      <c r="D2" s="22" t="s">
        <v>22</v>
      </c>
      <c r="E2" s="22" t="s">
        <v>23</v>
      </c>
      <c r="F2" s="23" t="s">
        <v>25</v>
      </c>
    </row>
    <row r="3" spans="1:7" ht="13" customHeight="1" x14ac:dyDescent="0.2">
      <c r="A3" s="18" t="s">
        <v>0</v>
      </c>
      <c r="B3" s="19">
        <f>B4+B12</f>
        <v>29694281.490000002</v>
      </c>
      <c r="C3" s="19">
        <f t="shared" ref="C3:F3" si="0">C4+C12</f>
        <v>165227486.67999998</v>
      </c>
      <c r="D3" s="19">
        <f t="shared" si="0"/>
        <v>163080933.54999998</v>
      </c>
      <c r="E3" s="19">
        <f t="shared" si="0"/>
        <v>31840834.61999999</v>
      </c>
      <c r="F3" s="20">
        <f t="shared" si="0"/>
        <v>2146553.1299999896</v>
      </c>
      <c r="G3" s="17"/>
    </row>
    <row r="4" spans="1:7" ht="13" customHeight="1" x14ac:dyDescent="0.2">
      <c r="A4" s="7" t="s">
        <v>4</v>
      </c>
      <c r="B4" s="5">
        <f>SUM(B5:B11)</f>
        <v>22039383.890000001</v>
      </c>
      <c r="C4" s="5">
        <f>SUM(C5:C11)</f>
        <v>159498799.80999997</v>
      </c>
      <c r="D4" s="5">
        <f>SUM(D5:D11)</f>
        <v>159540740.91</v>
      </c>
      <c r="E4" s="5">
        <f>SUM(E5:E11)</f>
        <v>21997442.789999992</v>
      </c>
      <c r="F4" s="6">
        <f>SUM(F5:F11)</f>
        <v>-41941.100000010993</v>
      </c>
    </row>
    <row r="5" spans="1:7" ht="13" customHeight="1" x14ac:dyDescent="0.2">
      <c r="A5" s="8" t="s">
        <v>5</v>
      </c>
      <c r="B5" s="9">
        <v>21697374.870000001</v>
      </c>
      <c r="C5" s="9">
        <v>71320853.890000001</v>
      </c>
      <c r="D5" s="9">
        <v>71329751.390000001</v>
      </c>
      <c r="E5" s="9">
        <f>B5+C5-D5</f>
        <v>21688477.370000005</v>
      </c>
      <c r="F5" s="10">
        <f t="shared" ref="F5:F11" si="1">E5-B5</f>
        <v>-8897.4999999962747</v>
      </c>
    </row>
    <row r="6" spans="1:7" ht="13" customHeight="1" x14ac:dyDescent="0.2">
      <c r="A6" s="8" t="s">
        <v>6</v>
      </c>
      <c r="B6" s="9">
        <v>4608.8</v>
      </c>
      <c r="C6" s="9">
        <v>86392503.819999993</v>
      </c>
      <c r="D6" s="9">
        <v>86396416.620000005</v>
      </c>
      <c r="E6" s="9">
        <f t="shared" ref="E6:E11" si="2">B6+C6-D6</f>
        <v>695.99999998509884</v>
      </c>
      <c r="F6" s="10">
        <f t="shared" si="1"/>
        <v>-3912.8000000149013</v>
      </c>
    </row>
    <row r="7" spans="1:7" ht="13" customHeight="1" x14ac:dyDescent="0.2">
      <c r="A7" s="8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10">
        <f t="shared" si="1"/>
        <v>0</v>
      </c>
    </row>
    <row r="8" spans="1:7" ht="13" customHeight="1" x14ac:dyDescent="0.2">
      <c r="A8" s="8" t="s">
        <v>1</v>
      </c>
      <c r="B8" s="9">
        <v>337400.22</v>
      </c>
      <c r="C8" s="9">
        <v>1365023.6</v>
      </c>
      <c r="D8" s="9">
        <v>1394154.4</v>
      </c>
      <c r="E8" s="9">
        <f t="shared" si="2"/>
        <v>308269.42000000016</v>
      </c>
      <c r="F8" s="10">
        <f t="shared" si="1"/>
        <v>-29130.799999999814</v>
      </c>
    </row>
    <row r="9" spans="1:7" ht="13" customHeight="1" x14ac:dyDescent="0.2">
      <c r="A9" s="8" t="s">
        <v>2</v>
      </c>
      <c r="B9" s="9">
        <v>0</v>
      </c>
      <c r="C9" s="9">
        <v>420418.5</v>
      </c>
      <c r="D9" s="9">
        <v>420418.5</v>
      </c>
      <c r="E9" s="9">
        <f t="shared" si="2"/>
        <v>0</v>
      </c>
      <c r="F9" s="10">
        <f t="shared" si="1"/>
        <v>0</v>
      </c>
    </row>
    <row r="10" spans="1:7" ht="13" customHeight="1" x14ac:dyDescent="0.2">
      <c r="A10" s="8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10">
        <f t="shared" si="1"/>
        <v>0</v>
      </c>
    </row>
    <row r="11" spans="1:7" ht="13" customHeight="1" x14ac:dyDescent="0.2">
      <c r="A11" s="8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10">
        <f t="shared" si="1"/>
        <v>0</v>
      </c>
    </row>
    <row r="12" spans="1:7" ht="13" customHeight="1" x14ac:dyDescent="0.2">
      <c r="A12" s="7" t="s">
        <v>10</v>
      </c>
      <c r="B12" s="5">
        <f>SUM(B13:B21)</f>
        <v>7654897.5999999996</v>
      </c>
      <c r="C12" s="5">
        <f>SUM(C13:C21)</f>
        <v>5728686.8700000001</v>
      </c>
      <c r="D12" s="5">
        <f>SUM(D13:D21)</f>
        <v>3540192.64</v>
      </c>
      <c r="E12" s="5">
        <f>SUM(E13:E21)</f>
        <v>9843391.8300000001</v>
      </c>
      <c r="F12" s="6">
        <f>SUM(F13:F21)</f>
        <v>2188494.2300000004</v>
      </c>
    </row>
    <row r="13" spans="1:7" ht="13" customHeight="1" x14ac:dyDescent="0.2">
      <c r="A13" s="8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10">
        <f t="shared" ref="F13:F21" si="3">E13-B13</f>
        <v>0</v>
      </c>
    </row>
    <row r="14" spans="1:7" ht="13" customHeight="1" x14ac:dyDescent="0.2">
      <c r="A14" s="8" t="s">
        <v>12</v>
      </c>
      <c r="B14" s="11">
        <v>0</v>
      </c>
      <c r="C14" s="11">
        <v>0</v>
      </c>
      <c r="D14" s="11">
        <v>0</v>
      </c>
      <c r="E14" s="11">
        <f t="shared" ref="E14:E21" si="4">B14+C14-D14</f>
        <v>0</v>
      </c>
      <c r="F14" s="12">
        <f t="shared" si="3"/>
        <v>0</v>
      </c>
    </row>
    <row r="15" spans="1:7" ht="13" customHeight="1" x14ac:dyDescent="0.2">
      <c r="A15" s="8" t="s">
        <v>13</v>
      </c>
      <c r="B15" s="11">
        <v>6123718.7999999998</v>
      </c>
      <c r="C15" s="11">
        <v>0</v>
      </c>
      <c r="D15" s="11">
        <v>0</v>
      </c>
      <c r="E15" s="11">
        <f t="shared" si="4"/>
        <v>6123718.7999999998</v>
      </c>
      <c r="F15" s="12">
        <f t="shared" si="3"/>
        <v>0</v>
      </c>
    </row>
    <row r="16" spans="1:7" ht="13" customHeight="1" x14ac:dyDescent="0.2">
      <c r="A16" s="8" t="s">
        <v>14</v>
      </c>
      <c r="B16" s="9">
        <v>5318040.1100000003</v>
      </c>
      <c r="C16" s="9">
        <v>5257194.74</v>
      </c>
      <c r="D16" s="9">
        <v>2664226.87</v>
      </c>
      <c r="E16" s="9">
        <f t="shared" si="4"/>
        <v>7911007.9800000014</v>
      </c>
      <c r="F16" s="10">
        <f t="shared" si="3"/>
        <v>2592967.870000001</v>
      </c>
    </row>
    <row r="17" spans="1:6" ht="13" customHeight="1" x14ac:dyDescent="0.2">
      <c r="A17" s="8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10">
        <f t="shared" si="3"/>
        <v>0</v>
      </c>
    </row>
    <row r="18" spans="1:6" ht="13" customHeight="1" x14ac:dyDescent="0.2">
      <c r="A18" s="8" t="s">
        <v>16</v>
      </c>
      <c r="B18" s="9">
        <v>-5654127.4500000002</v>
      </c>
      <c r="C18" s="9">
        <v>0</v>
      </c>
      <c r="D18" s="9">
        <v>875965.77</v>
      </c>
      <c r="E18" s="9">
        <f t="shared" si="4"/>
        <v>-6530093.2200000007</v>
      </c>
      <c r="F18" s="10">
        <f t="shared" si="3"/>
        <v>-875965.77000000048</v>
      </c>
    </row>
    <row r="19" spans="1:6" ht="13" customHeight="1" x14ac:dyDescent="0.2">
      <c r="A19" s="8" t="s">
        <v>17</v>
      </c>
      <c r="B19" s="9">
        <v>1867266.14</v>
      </c>
      <c r="C19" s="9">
        <v>471492.13</v>
      </c>
      <c r="D19" s="9">
        <v>0</v>
      </c>
      <c r="E19" s="9">
        <f t="shared" si="4"/>
        <v>2338758.27</v>
      </c>
      <c r="F19" s="10">
        <f t="shared" si="3"/>
        <v>471492.13000000012</v>
      </c>
    </row>
    <row r="20" spans="1:6" ht="13" customHeight="1" x14ac:dyDescent="0.2">
      <c r="A20" s="8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10">
        <f t="shared" si="3"/>
        <v>0</v>
      </c>
    </row>
    <row r="21" spans="1:6" ht="13" customHeight="1" x14ac:dyDescent="0.2">
      <c r="A21" s="13" t="s">
        <v>19</v>
      </c>
      <c r="B21" s="14">
        <v>0</v>
      </c>
      <c r="C21" s="14">
        <v>0</v>
      </c>
      <c r="D21" s="14">
        <v>0</v>
      </c>
      <c r="E21" s="14">
        <f t="shared" si="4"/>
        <v>0</v>
      </c>
      <c r="F21" s="15">
        <f t="shared" si="3"/>
        <v>0</v>
      </c>
    </row>
    <row r="23" spans="1:6" ht="11.5" x14ac:dyDescent="0.2">
      <c r="A23" s="16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2026-01-18T20:34:01Z</cp:lastPrinted>
  <dcterms:created xsi:type="dcterms:W3CDTF">2014-02-09T04:04:15Z</dcterms:created>
  <dcterms:modified xsi:type="dcterms:W3CDTF">2026-01-18T20:34:18Z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