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https://d.docs.live.net/a6acc132fb5a9fb6/Desktop/Nueva carpeta/"/>
    </mc:Choice>
  </mc:AlternateContent>
  <xr:revisionPtr revIDLastSave="15" documentId="8_{61A6D835-2E22-419D-B696-66A0011E890D}" xr6:coauthVersionLast="47" xr6:coauthVersionMax="47" xr10:uidLastSave="{DE1BD8E2-E8E0-499F-9144-6D0AA175FCE8}"/>
  <bookViews>
    <workbookView xWindow="-108" yWindow="-108" windowWidth="23256" windowHeight="13896" firstSheet="1" activeTab="10" xr2:uid="{00000000-000D-0000-FFFF-FFFF00000000}"/>
  </bookViews>
  <sheets>
    <sheet name="FORMATO 1" sheetId="1" r:id="rId1"/>
    <sheet name="FORMATO 2" sheetId="2" r:id="rId2"/>
    <sheet name="FORMATO 3" sheetId="3" r:id="rId3"/>
    <sheet name="Formato 4" sheetId="4" r:id="rId4"/>
    <sheet name="FORMATO 5" sheetId="5" r:id="rId5"/>
    <sheet name="F6A" sheetId="6" r:id="rId6"/>
    <sheet name="F6B" sheetId="7" r:id="rId7"/>
    <sheet name="F6C" sheetId="8" r:id="rId8"/>
    <sheet name="F6D" sheetId="9" r:id="rId9"/>
    <sheet name="7C" sheetId="10" r:id="rId10"/>
    <sheet name="7D" sheetId="11" r:id="rId11"/>
  </sheets>
  <externalReferences>
    <externalReference r:id="rId12"/>
    <externalReference r:id="rId13"/>
  </externalReferences>
  <definedNames>
    <definedName name="ANIO">'[1]Info General'!$D$20</definedName>
    <definedName name="ANIO_INFORME">'[2]Info General'!$C$12</definedName>
    <definedName name="ANIO1R">'[2]Info General'!$H$25</definedName>
    <definedName name="ANIO2R">'[2]Info General'!$G$25</definedName>
    <definedName name="ANIO3R">'[2]Info General'!$F$25</definedName>
    <definedName name="ANIO4R">'[2]Info General'!$E$25</definedName>
    <definedName name="ANIO5R">'[2]Info General'!$D$25</definedName>
    <definedName name="_xlnm.Print_Area" localSheetId="5">F6A!$A$1:$G$160</definedName>
    <definedName name="_xlnm.Print_Area" localSheetId="7">F6C!$A$1:$G$78</definedName>
    <definedName name="_xlnm.Print_Area" localSheetId="3">'Formato 4'!$A$1:$E$75</definedName>
    <definedName name="ENTE_PUBLICO_A">'[1]Info General'!$C$7</definedName>
    <definedName name="ENTIDAD">'[2]Info General'!$C$11</definedName>
    <definedName name="PERIODO_INFORME">'[1]Info General'!$C$14</definedName>
    <definedName name="ULTIMO">'[1]Info General'!$E$20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7" i="11" l="1"/>
  <c r="F17" i="11"/>
  <c r="E17" i="11"/>
  <c r="D17" i="11"/>
  <c r="C17" i="11"/>
  <c r="B17" i="11"/>
  <c r="G6" i="11"/>
  <c r="G28" i="11" s="1"/>
  <c r="F6" i="11"/>
  <c r="F28" i="11" s="1"/>
  <c r="E6" i="11"/>
  <c r="E28" i="11" s="1"/>
  <c r="D6" i="11"/>
  <c r="D28" i="11" s="1"/>
  <c r="C6" i="11"/>
  <c r="C28" i="11" s="1"/>
  <c r="B6" i="11"/>
  <c r="B28" i="11" s="1"/>
  <c r="G36" i="10"/>
  <c r="F36" i="10"/>
  <c r="E36" i="10"/>
  <c r="D36" i="10"/>
  <c r="C36" i="10"/>
  <c r="B36" i="10"/>
  <c r="G28" i="10"/>
  <c r="F28" i="10"/>
  <c r="E28" i="10"/>
  <c r="D28" i="10"/>
  <c r="C28" i="10"/>
  <c r="B28" i="10"/>
  <c r="G21" i="10"/>
  <c r="F21" i="10"/>
  <c r="E21" i="10"/>
  <c r="D21" i="10"/>
  <c r="C21" i="10"/>
  <c r="B21" i="10"/>
  <c r="G6" i="10"/>
  <c r="G31" i="10" s="1"/>
  <c r="F6" i="10"/>
  <c r="F31" i="10" s="1"/>
  <c r="E6" i="10"/>
  <c r="E31" i="10" s="1"/>
  <c r="D6" i="10"/>
  <c r="D31" i="10" s="1"/>
  <c r="C6" i="10"/>
  <c r="C31" i="10" s="1"/>
  <c r="B6" i="10"/>
  <c r="B31" i="10" s="1"/>
  <c r="D31" i="9"/>
  <c r="G31" i="9" s="1"/>
  <c r="D30" i="9"/>
  <c r="G30" i="9" s="1"/>
  <c r="D29" i="9"/>
  <c r="G29" i="9" s="1"/>
  <c r="G28" i="9" s="1"/>
  <c r="F28" i="9"/>
  <c r="E28" i="9"/>
  <c r="D28" i="9"/>
  <c r="C28" i="9"/>
  <c r="B28" i="9"/>
  <c r="D27" i="9"/>
  <c r="G27" i="9" s="1"/>
  <c r="D26" i="9"/>
  <c r="G26" i="9" s="1"/>
  <c r="D25" i="9"/>
  <c r="G25" i="9" s="1"/>
  <c r="G24" i="9" s="1"/>
  <c r="F24" i="9"/>
  <c r="E24" i="9"/>
  <c r="D24" i="9"/>
  <c r="C24" i="9"/>
  <c r="B24" i="9"/>
  <c r="D23" i="9"/>
  <c r="G23" i="9" s="1"/>
  <c r="D22" i="9"/>
  <c r="G22" i="9" s="1"/>
  <c r="F21" i="9"/>
  <c r="E21" i="9"/>
  <c r="D21" i="9"/>
  <c r="C21" i="9"/>
  <c r="B21" i="9"/>
  <c r="D19" i="9"/>
  <c r="G19" i="9" s="1"/>
  <c r="D18" i="9"/>
  <c r="G18" i="9" s="1"/>
  <c r="D17" i="9"/>
  <c r="G17" i="9" s="1"/>
  <c r="G16" i="9" s="1"/>
  <c r="F16" i="9"/>
  <c r="E16" i="9"/>
  <c r="D16" i="9"/>
  <c r="C16" i="9"/>
  <c r="B16" i="9"/>
  <c r="D15" i="9"/>
  <c r="G15" i="9" s="1"/>
  <c r="D14" i="9"/>
  <c r="G14" i="9" s="1"/>
  <c r="D13" i="9"/>
  <c r="G13" i="9" s="1"/>
  <c r="G12" i="9" s="1"/>
  <c r="F12" i="9"/>
  <c r="E12" i="9"/>
  <c r="D12" i="9"/>
  <c r="C12" i="9"/>
  <c r="B12" i="9"/>
  <c r="D11" i="9"/>
  <c r="G11" i="9" s="1"/>
  <c r="D10" i="9"/>
  <c r="G10" i="9" s="1"/>
  <c r="G9" i="9" s="1"/>
  <c r="F9" i="9"/>
  <c r="F33" i="9" s="1"/>
  <c r="E9" i="9"/>
  <c r="E33" i="9" s="1"/>
  <c r="D9" i="9"/>
  <c r="D33" i="9" s="1"/>
  <c r="C9" i="9"/>
  <c r="C33" i="9" s="1"/>
  <c r="B9" i="9"/>
  <c r="B33" i="9" s="1"/>
  <c r="D75" i="8"/>
  <c r="G75" i="8" s="1"/>
  <c r="D74" i="8"/>
  <c r="G74" i="8" s="1"/>
  <c r="D73" i="8"/>
  <c r="G73" i="8" s="1"/>
  <c r="D72" i="8"/>
  <c r="G72" i="8" s="1"/>
  <c r="G71" i="8" s="1"/>
  <c r="F71" i="8"/>
  <c r="E71" i="8"/>
  <c r="D71" i="8"/>
  <c r="C71" i="8"/>
  <c r="B71" i="8"/>
  <c r="D70" i="8"/>
  <c r="G70" i="8" s="1"/>
  <c r="D69" i="8"/>
  <c r="G69" i="8" s="1"/>
  <c r="D68" i="8"/>
  <c r="G68" i="8" s="1"/>
  <c r="D67" i="8"/>
  <c r="G67" i="8" s="1"/>
  <c r="D66" i="8"/>
  <c r="G66" i="8" s="1"/>
  <c r="D65" i="8"/>
  <c r="G65" i="8" s="1"/>
  <c r="D64" i="8"/>
  <c r="G64" i="8" s="1"/>
  <c r="D63" i="8"/>
  <c r="G63" i="8" s="1"/>
  <c r="D62" i="8"/>
  <c r="G62" i="8" s="1"/>
  <c r="G61" i="8" s="1"/>
  <c r="F61" i="8"/>
  <c r="E61" i="8"/>
  <c r="D61" i="8"/>
  <c r="C61" i="8"/>
  <c r="B61" i="8"/>
  <c r="D60" i="8"/>
  <c r="G60" i="8" s="1"/>
  <c r="D59" i="8"/>
  <c r="G59" i="8" s="1"/>
  <c r="D58" i="8"/>
  <c r="G58" i="8" s="1"/>
  <c r="D57" i="8"/>
  <c r="G57" i="8" s="1"/>
  <c r="D56" i="8"/>
  <c r="G56" i="8" s="1"/>
  <c r="D55" i="8"/>
  <c r="G55" i="8" s="1"/>
  <c r="D54" i="8"/>
  <c r="G54" i="8" s="1"/>
  <c r="G53" i="8" s="1"/>
  <c r="F53" i="8"/>
  <c r="E53" i="8"/>
  <c r="D53" i="8"/>
  <c r="C53" i="8"/>
  <c r="B53" i="8"/>
  <c r="D52" i="8"/>
  <c r="G52" i="8" s="1"/>
  <c r="D51" i="8"/>
  <c r="G51" i="8" s="1"/>
  <c r="D50" i="8"/>
  <c r="G50" i="8" s="1"/>
  <c r="D49" i="8"/>
  <c r="G49" i="8" s="1"/>
  <c r="D48" i="8"/>
  <c r="G48" i="8" s="1"/>
  <c r="D47" i="8"/>
  <c r="G47" i="8" s="1"/>
  <c r="D46" i="8"/>
  <c r="G46" i="8" s="1"/>
  <c r="D45" i="8"/>
  <c r="G45" i="8" s="1"/>
  <c r="G44" i="8" s="1"/>
  <c r="G43" i="8" s="1"/>
  <c r="F44" i="8"/>
  <c r="E44" i="8"/>
  <c r="D44" i="8"/>
  <c r="C44" i="8"/>
  <c r="B44" i="8"/>
  <c r="F43" i="8"/>
  <c r="E43" i="8"/>
  <c r="D43" i="8"/>
  <c r="C43" i="8"/>
  <c r="B43" i="8"/>
  <c r="D41" i="8"/>
  <c r="G41" i="8" s="1"/>
  <c r="D40" i="8"/>
  <c r="G40" i="8" s="1"/>
  <c r="D39" i="8"/>
  <c r="G39" i="8" s="1"/>
  <c r="D38" i="8"/>
  <c r="G38" i="8" s="1"/>
  <c r="G37" i="8" s="1"/>
  <c r="F37" i="8"/>
  <c r="E37" i="8"/>
  <c r="D37" i="8"/>
  <c r="C37" i="8"/>
  <c r="B37" i="8"/>
  <c r="D36" i="8"/>
  <c r="G36" i="8" s="1"/>
  <c r="D35" i="8"/>
  <c r="G35" i="8" s="1"/>
  <c r="D34" i="8"/>
  <c r="G34" i="8" s="1"/>
  <c r="D33" i="8"/>
  <c r="G33" i="8" s="1"/>
  <c r="D32" i="8"/>
  <c r="G32" i="8" s="1"/>
  <c r="G31" i="8"/>
  <c r="D31" i="8"/>
  <c r="G30" i="8"/>
  <c r="D30" i="8"/>
  <c r="D29" i="8"/>
  <c r="G29" i="8" s="1"/>
  <c r="D28" i="8"/>
  <c r="G28" i="8" s="1"/>
  <c r="G27" i="8" s="1"/>
  <c r="F27" i="8"/>
  <c r="E27" i="8"/>
  <c r="D27" i="8"/>
  <c r="C27" i="8"/>
  <c r="B27" i="8"/>
  <c r="D26" i="8"/>
  <c r="G26" i="8" s="1"/>
  <c r="D25" i="8"/>
  <c r="G25" i="8" s="1"/>
  <c r="D24" i="8"/>
  <c r="G24" i="8" s="1"/>
  <c r="D23" i="8"/>
  <c r="G23" i="8" s="1"/>
  <c r="D22" i="8"/>
  <c r="G22" i="8" s="1"/>
  <c r="D21" i="8"/>
  <c r="G21" i="8" s="1"/>
  <c r="D20" i="8"/>
  <c r="G20" i="8" s="1"/>
  <c r="G19" i="8" s="1"/>
  <c r="F19" i="8"/>
  <c r="E19" i="8"/>
  <c r="D19" i="8"/>
  <c r="C19" i="8"/>
  <c r="B19" i="8"/>
  <c r="D18" i="8"/>
  <c r="G18" i="8" s="1"/>
  <c r="D17" i="8"/>
  <c r="G17" i="8" s="1"/>
  <c r="D16" i="8"/>
  <c r="G16" i="8" s="1"/>
  <c r="D15" i="8"/>
  <c r="G15" i="8" s="1"/>
  <c r="D14" i="8"/>
  <c r="G14" i="8" s="1"/>
  <c r="D13" i="8"/>
  <c r="G13" i="8" s="1"/>
  <c r="D12" i="8"/>
  <c r="G12" i="8" s="1"/>
  <c r="D11" i="8"/>
  <c r="G11" i="8" s="1"/>
  <c r="G10" i="8" s="1"/>
  <c r="G9" i="8" s="1"/>
  <c r="G77" i="8" s="1"/>
  <c r="F10" i="8"/>
  <c r="E10" i="8"/>
  <c r="D10" i="8"/>
  <c r="C10" i="8"/>
  <c r="B10" i="8"/>
  <c r="F9" i="8"/>
  <c r="F77" i="8" s="1"/>
  <c r="E9" i="8"/>
  <c r="E77" i="8" s="1"/>
  <c r="D9" i="8"/>
  <c r="D77" i="8" s="1"/>
  <c r="C9" i="8"/>
  <c r="C77" i="8" s="1"/>
  <c r="B9" i="8"/>
  <c r="B77" i="8" s="1"/>
  <c r="D28" i="7"/>
  <c r="G28" i="7" s="1"/>
  <c r="D27" i="7"/>
  <c r="G27" i="7" s="1"/>
  <c r="D26" i="7"/>
  <c r="G26" i="7" s="1"/>
  <c r="D25" i="7"/>
  <c r="G25" i="7" s="1"/>
  <c r="D24" i="7"/>
  <c r="G24" i="7" s="1"/>
  <c r="D23" i="7"/>
  <c r="G23" i="7" s="1"/>
  <c r="D22" i="7"/>
  <c r="G22" i="7" s="1"/>
  <c r="D21" i="7"/>
  <c r="G21" i="7" s="1"/>
  <c r="D20" i="7"/>
  <c r="G20" i="7" s="1"/>
  <c r="G19" i="7" s="1"/>
  <c r="F19" i="7"/>
  <c r="E19" i="7"/>
  <c r="D19" i="7"/>
  <c r="C19" i="7"/>
  <c r="B19" i="7"/>
  <c r="D17" i="7"/>
  <c r="G17" i="7" s="1"/>
  <c r="D16" i="7"/>
  <c r="G16" i="7" s="1"/>
  <c r="D15" i="7"/>
  <c r="G15" i="7" s="1"/>
  <c r="D14" i="7"/>
  <c r="G14" i="7" s="1"/>
  <c r="D13" i="7"/>
  <c r="G13" i="7" s="1"/>
  <c r="D12" i="7"/>
  <c r="G12" i="7" s="1"/>
  <c r="D11" i="7"/>
  <c r="G11" i="7" s="1"/>
  <c r="D10" i="7"/>
  <c r="G10" i="7" s="1"/>
  <c r="G9" i="7" s="1"/>
  <c r="F9" i="7"/>
  <c r="F29" i="7" s="1"/>
  <c r="E9" i="7"/>
  <c r="E29" i="7" s="1"/>
  <c r="D9" i="7"/>
  <c r="C9" i="7"/>
  <c r="C29" i="7" s="1"/>
  <c r="B9" i="7"/>
  <c r="B29" i="7" s="1"/>
  <c r="D29" i="7" s="1"/>
  <c r="G29" i="7" s="1"/>
  <c r="D157" i="6"/>
  <c r="G157" i="6" s="1"/>
  <c r="D156" i="6"/>
  <c r="G156" i="6" s="1"/>
  <c r="D155" i="6"/>
  <c r="G155" i="6" s="1"/>
  <c r="D154" i="6"/>
  <c r="G154" i="6" s="1"/>
  <c r="D153" i="6"/>
  <c r="G153" i="6" s="1"/>
  <c r="G152" i="6"/>
  <c r="D152" i="6"/>
  <c r="D151" i="6"/>
  <c r="G151" i="6" s="1"/>
  <c r="G150" i="6" s="1"/>
  <c r="F150" i="6"/>
  <c r="E150" i="6"/>
  <c r="D150" i="6"/>
  <c r="C150" i="6"/>
  <c r="B150" i="6"/>
  <c r="D149" i="6"/>
  <c r="G149" i="6" s="1"/>
  <c r="D148" i="6"/>
  <c r="G148" i="6" s="1"/>
  <c r="D147" i="6"/>
  <c r="G147" i="6" s="1"/>
  <c r="G146" i="6" s="1"/>
  <c r="F146" i="6"/>
  <c r="E146" i="6"/>
  <c r="D146" i="6"/>
  <c r="C146" i="6"/>
  <c r="B146" i="6"/>
  <c r="D145" i="6"/>
  <c r="G145" i="6" s="1"/>
  <c r="D144" i="6"/>
  <c r="G144" i="6" s="1"/>
  <c r="D143" i="6"/>
  <c r="G143" i="6" s="1"/>
  <c r="D142" i="6"/>
  <c r="G142" i="6" s="1"/>
  <c r="D141" i="6"/>
  <c r="G141" i="6" s="1"/>
  <c r="G140" i="6"/>
  <c r="D140" i="6"/>
  <c r="D139" i="6"/>
  <c r="G139" i="6" s="1"/>
  <c r="D138" i="6"/>
  <c r="G138" i="6" s="1"/>
  <c r="G137" i="6" s="1"/>
  <c r="F137" i="6"/>
  <c r="E137" i="6"/>
  <c r="D137" i="6"/>
  <c r="C137" i="6"/>
  <c r="B137" i="6"/>
  <c r="D136" i="6"/>
  <c r="G136" i="6" s="1"/>
  <c r="D135" i="6"/>
  <c r="G135" i="6" s="1"/>
  <c r="D134" i="6"/>
  <c r="G134" i="6" s="1"/>
  <c r="G133" i="6" s="1"/>
  <c r="F133" i="6"/>
  <c r="E133" i="6"/>
  <c r="D133" i="6"/>
  <c r="C133" i="6"/>
  <c r="B133" i="6"/>
  <c r="D132" i="6"/>
  <c r="G132" i="6" s="1"/>
  <c r="D131" i="6"/>
  <c r="G131" i="6" s="1"/>
  <c r="D130" i="6"/>
  <c r="G130" i="6" s="1"/>
  <c r="D129" i="6"/>
  <c r="G129" i="6" s="1"/>
  <c r="D128" i="6"/>
  <c r="G128" i="6" s="1"/>
  <c r="D127" i="6"/>
  <c r="G127" i="6" s="1"/>
  <c r="D126" i="6"/>
  <c r="G126" i="6" s="1"/>
  <c r="D125" i="6"/>
  <c r="G125" i="6" s="1"/>
  <c r="D124" i="6"/>
  <c r="G124" i="6" s="1"/>
  <c r="G123" i="6" s="1"/>
  <c r="F123" i="6"/>
  <c r="E123" i="6"/>
  <c r="D123" i="6"/>
  <c r="C123" i="6"/>
  <c r="B123" i="6"/>
  <c r="D122" i="6"/>
  <c r="G122" i="6" s="1"/>
  <c r="D121" i="6"/>
  <c r="G121" i="6" s="1"/>
  <c r="G120" i="6"/>
  <c r="D120" i="6"/>
  <c r="D119" i="6"/>
  <c r="G119" i="6" s="1"/>
  <c r="D118" i="6"/>
  <c r="G118" i="6" s="1"/>
  <c r="G117" i="6"/>
  <c r="D117" i="6"/>
  <c r="D116" i="6"/>
  <c r="G116" i="6" s="1"/>
  <c r="D115" i="6"/>
  <c r="G115" i="6" s="1"/>
  <c r="G113" i="6" s="1"/>
  <c r="G114" i="6"/>
  <c r="D114" i="6"/>
  <c r="F113" i="6"/>
  <c r="E113" i="6"/>
  <c r="D113" i="6"/>
  <c r="C113" i="6"/>
  <c r="B113" i="6"/>
  <c r="D112" i="6"/>
  <c r="G112" i="6" s="1"/>
  <c r="D111" i="6"/>
  <c r="G111" i="6" s="1"/>
  <c r="D110" i="6"/>
  <c r="G110" i="6" s="1"/>
  <c r="D109" i="6"/>
  <c r="G109" i="6" s="1"/>
  <c r="D108" i="6"/>
  <c r="G108" i="6" s="1"/>
  <c r="G107" i="6"/>
  <c r="D107" i="6"/>
  <c r="D106" i="6"/>
  <c r="G106" i="6" s="1"/>
  <c r="D105" i="6"/>
  <c r="G105" i="6" s="1"/>
  <c r="D104" i="6"/>
  <c r="G104" i="6" s="1"/>
  <c r="G103" i="6" s="1"/>
  <c r="F103" i="6"/>
  <c r="E103" i="6"/>
  <c r="D103" i="6"/>
  <c r="C103" i="6"/>
  <c r="B103" i="6"/>
  <c r="D102" i="6"/>
  <c r="G102" i="6" s="1"/>
  <c r="D101" i="6"/>
  <c r="G101" i="6" s="1"/>
  <c r="D100" i="6"/>
  <c r="G100" i="6" s="1"/>
  <c r="G99" i="6"/>
  <c r="D99" i="6"/>
  <c r="D98" i="6"/>
  <c r="G98" i="6" s="1"/>
  <c r="D97" i="6"/>
  <c r="G97" i="6" s="1"/>
  <c r="G96" i="6"/>
  <c r="D96" i="6"/>
  <c r="D95" i="6"/>
  <c r="G95" i="6" s="1"/>
  <c r="D94" i="6"/>
  <c r="G94" i="6" s="1"/>
  <c r="G93" i="6" s="1"/>
  <c r="F93" i="6"/>
  <c r="F84" i="6" s="1"/>
  <c r="F159" i="6" s="1"/>
  <c r="E93" i="6"/>
  <c r="E84" i="6" s="1"/>
  <c r="E159" i="6" s="1"/>
  <c r="D93" i="6"/>
  <c r="C93" i="6"/>
  <c r="C84" i="6" s="1"/>
  <c r="C159" i="6" s="1"/>
  <c r="B93" i="6"/>
  <c r="B84" i="6" s="1"/>
  <c r="B159" i="6" s="1"/>
  <c r="D92" i="6"/>
  <c r="G92" i="6" s="1"/>
  <c r="D91" i="6"/>
  <c r="G91" i="6" s="1"/>
  <c r="D90" i="6"/>
  <c r="G90" i="6" s="1"/>
  <c r="D89" i="6"/>
  <c r="G89" i="6" s="1"/>
  <c r="D88" i="6"/>
  <c r="G88" i="6" s="1"/>
  <c r="D87" i="6"/>
  <c r="G87" i="6" s="1"/>
  <c r="D86" i="6"/>
  <c r="F85" i="6"/>
  <c r="E85" i="6"/>
  <c r="C85" i="6"/>
  <c r="B85" i="6"/>
  <c r="D82" i="6"/>
  <c r="G82" i="6" s="1"/>
  <c r="D81" i="6"/>
  <c r="G81" i="6" s="1"/>
  <c r="D80" i="6"/>
  <c r="G80" i="6" s="1"/>
  <c r="D79" i="6"/>
  <c r="G79" i="6" s="1"/>
  <c r="D78" i="6"/>
  <c r="G78" i="6" s="1"/>
  <c r="D77" i="6"/>
  <c r="G77" i="6" s="1"/>
  <c r="D76" i="6"/>
  <c r="G76" i="6" s="1"/>
  <c r="G75" i="6" s="1"/>
  <c r="F75" i="6"/>
  <c r="E75" i="6"/>
  <c r="D75" i="6"/>
  <c r="C75" i="6"/>
  <c r="B75" i="6"/>
  <c r="D74" i="6"/>
  <c r="G74" i="6" s="1"/>
  <c r="D73" i="6"/>
  <c r="G73" i="6" s="1"/>
  <c r="D72" i="6"/>
  <c r="G72" i="6" s="1"/>
  <c r="G71" i="6" s="1"/>
  <c r="F71" i="6"/>
  <c r="E71" i="6"/>
  <c r="D71" i="6"/>
  <c r="C71" i="6"/>
  <c r="B71" i="6"/>
  <c r="D70" i="6"/>
  <c r="G70" i="6" s="1"/>
  <c r="D69" i="6"/>
  <c r="G69" i="6" s="1"/>
  <c r="D68" i="6"/>
  <c r="G68" i="6" s="1"/>
  <c r="D67" i="6"/>
  <c r="G67" i="6" s="1"/>
  <c r="D66" i="6"/>
  <c r="G66" i="6" s="1"/>
  <c r="D65" i="6"/>
  <c r="G65" i="6" s="1"/>
  <c r="D64" i="6"/>
  <c r="G64" i="6" s="1"/>
  <c r="D63" i="6"/>
  <c r="G63" i="6" s="1"/>
  <c r="G62" i="6" s="1"/>
  <c r="F62" i="6"/>
  <c r="E62" i="6"/>
  <c r="D62" i="6"/>
  <c r="C62" i="6"/>
  <c r="B62" i="6"/>
  <c r="D61" i="6"/>
  <c r="G61" i="6" s="1"/>
  <c r="D60" i="6"/>
  <c r="G59" i="6"/>
  <c r="D59" i="6"/>
  <c r="F58" i="6"/>
  <c r="E58" i="6"/>
  <c r="C58" i="6"/>
  <c r="B58" i="6"/>
  <c r="D57" i="6"/>
  <c r="G57" i="6" s="1"/>
  <c r="D56" i="6"/>
  <c r="G56" i="6" s="1"/>
  <c r="D55" i="6"/>
  <c r="G55" i="6" s="1"/>
  <c r="D54" i="6"/>
  <c r="G54" i="6" s="1"/>
  <c r="D53" i="6"/>
  <c r="G53" i="6" s="1"/>
  <c r="D52" i="6"/>
  <c r="G52" i="6" s="1"/>
  <c r="D51" i="6"/>
  <c r="G51" i="6" s="1"/>
  <c r="D50" i="6"/>
  <c r="G50" i="6" s="1"/>
  <c r="D49" i="6"/>
  <c r="G49" i="6" s="1"/>
  <c r="G48" i="6" s="1"/>
  <c r="F48" i="6"/>
  <c r="E48" i="6"/>
  <c r="D48" i="6"/>
  <c r="C48" i="6"/>
  <c r="B48" i="6"/>
  <c r="D47" i="6"/>
  <c r="G47" i="6" s="1"/>
  <c r="D46" i="6"/>
  <c r="G46" i="6" s="1"/>
  <c r="D45" i="6"/>
  <c r="G45" i="6" s="1"/>
  <c r="D44" i="6"/>
  <c r="G44" i="6" s="1"/>
  <c r="D43" i="6"/>
  <c r="G43" i="6" s="1"/>
  <c r="D42" i="6"/>
  <c r="G42" i="6" s="1"/>
  <c r="D41" i="6"/>
  <c r="G41" i="6" s="1"/>
  <c r="D40" i="6"/>
  <c r="G40" i="6" s="1"/>
  <c r="D39" i="6"/>
  <c r="G39" i="6" s="1"/>
  <c r="F38" i="6"/>
  <c r="E38" i="6"/>
  <c r="D38" i="6"/>
  <c r="C38" i="6"/>
  <c r="B38" i="6"/>
  <c r="D37" i="6"/>
  <c r="G37" i="6" s="1"/>
  <c r="D36" i="6"/>
  <c r="G36" i="6" s="1"/>
  <c r="D35" i="6"/>
  <c r="G35" i="6" s="1"/>
  <c r="D34" i="6"/>
  <c r="G34" i="6" s="1"/>
  <c r="D33" i="6"/>
  <c r="G33" i="6" s="1"/>
  <c r="D32" i="6"/>
  <c r="G32" i="6" s="1"/>
  <c r="D31" i="6"/>
  <c r="G31" i="6" s="1"/>
  <c r="D30" i="6"/>
  <c r="G30" i="6" s="1"/>
  <c r="D29" i="6"/>
  <c r="G29" i="6" s="1"/>
  <c r="G28" i="6" s="1"/>
  <c r="F28" i="6"/>
  <c r="E28" i="6"/>
  <c r="D28" i="6"/>
  <c r="C28" i="6"/>
  <c r="B28" i="6"/>
  <c r="D27" i="6"/>
  <c r="G27" i="6" s="1"/>
  <c r="D26" i="6"/>
  <c r="G26" i="6" s="1"/>
  <c r="D25" i="6"/>
  <c r="G25" i="6" s="1"/>
  <c r="D24" i="6"/>
  <c r="G24" i="6" s="1"/>
  <c r="D23" i="6"/>
  <c r="G23" i="6" s="1"/>
  <c r="D22" i="6"/>
  <c r="G22" i="6" s="1"/>
  <c r="D21" i="6"/>
  <c r="G21" i="6" s="1"/>
  <c r="D20" i="6"/>
  <c r="G20" i="6" s="1"/>
  <c r="D19" i="6"/>
  <c r="G19" i="6" s="1"/>
  <c r="G18" i="6" s="1"/>
  <c r="F18" i="6"/>
  <c r="E18" i="6"/>
  <c r="D18" i="6"/>
  <c r="C18" i="6"/>
  <c r="B18" i="6"/>
  <c r="D17" i="6"/>
  <c r="G17" i="6" s="1"/>
  <c r="D16" i="6"/>
  <c r="G16" i="6" s="1"/>
  <c r="D15" i="6"/>
  <c r="G15" i="6" s="1"/>
  <c r="D14" i="6"/>
  <c r="G14" i="6" s="1"/>
  <c r="D13" i="6"/>
  <c r="G13" i="6" s="1"/>
  <c r="D12" i="6"/>
  <c r="G12" i="6" s="1"/>
  <c r="D11" i="6"/>
  <c r="G11" i="6" s="1"/>
  <c r="G10" i="6" s="1"/>
  <c r="F10" i="6"/>
  <c r="E10" i="6"/>
  <c r="D10" i="6"/>
  <c r="C10" i="6"/>
  <c r="B10" i="6"/>
  <c r="F9" i="6"/>
  <c r="E9" i="6"/>
  <c r="C9" i="6"/>
  <c r="B9" i="6"/>
  <c r="F75" i="5"/>
  <c r="E75" i="5"/>
  <c r="C75" i="5"/>
  <c r="B75" i="5"/>
  <c r="G74" i="5"/>
  <c r="D74" i="5"/>
  <c r="G73" i="5"/>
  <c r="G75" i="5" s="1"/>
  <c r="D73" i="5"/>
  <c r="D75" i="5" s="1"/>
  <c r="G68" i="5"/>
  <c r="D68" i="5"/>
  <c r="G67" i="5"/>
  <c r="F67" i="5"/>
  <c r="E67" i="5"/>
  <c r="D67" i="5"/>
  <c r="C67" i="5"/>
  <c r="B67" i="5"/>
  <c r="G63" i="5"/>
  <c r="D63" i="5"/>
  <c r="G62" i="5"/>
  <c r="D62" i="5"/>
  <c r="G61" i="5"/>
  <c r="D61" i="5"/>
  <c r="G60" i="5"/>
  <c r="D60" i="5"/>
  <c r="F59" i="5"/>
  <c r="G59" i="5" s="1"/>
  <c r="E59" i="5"/>
  <c r="D59" i="5"/>
  <c r="C59" i="5"/>
  <c r="B59" i="5"/>
  <c r="G58" i="5"/>
  <c r="D58" i="5"/>
  <c r="G57" i="5"/>
  <c r="D57" i="5"/>
  <c r="G56" i="5"/>
  <c r="D56" i="5"/>
  <c r="G55" i="5"/>
  <c r="D55" i="5"/>
  <c r="F54" i="5"/>
  <c r="G54" i="5" s="1"/>
  <c r="E54" i="5"/>
  <c r="D54" i="5"/>
  <c r="C54" i="5"/>
  <c r="B54" i="5"/>
  <c r="G53" i="5"/>
  <c r="D53" i="5"/>
  <c r="G52" i="5"/>
  <c r="D52" i="5"/>
  <c r="G51" i="5"/>
  <c r="D51" i="5"/>
  <c r="G50" i="5"/>
  <c r="D50" i="5"/>
  <c r="G49" i="5"/>
  <c r="D49" i="5"/>
  <c r="G48" i="5"/>
  <c r="D48" i="5"/>
  <c r="G47" i="5"/>
  <c r="D47" i="5"/>
  <c r="G46" i="5"/>
  <c r="D46" i="5"/>
  <c r="F45" i="5"/>
  <c r="E45" i="5"/>
  <c r="E65" i="5" s="1"/>
  <c r="D45" i="5"/>
  <c r="D65" i="5" s="1"/>
  <c r="C45" i="5"/>
  <c r="C65" i="5" s="1"/>
  <c r="B45" i="5"/>
  <c r="B65" i="5" s="1"/>
  <c r="G39" i="5"/>
  <c r="D39" i="5"/>
  <c r="G38" i="5"/>
  <c r="D38" i="5"/>
  <c r="F37" i="5"/>
  <c r="G37" i="5" s="1"/>
  <c r="E37" i="5"/>
  <c r="D37" i="5"/>
  <c r="C37" i="5"/>
  <c r="B37" i="5"/>
  <c r="G36" i="5"/>
  <c r="D36" i="5"/>
  <c r="F35" i="5"/>
  <c r="G35" i="5" s="1"/>
  <c r="E35" i="5"/>
  <c r="C35" i="5"/>
  <c r="B35" i="5"/>
  <c r="D35" i="5" s="1"/>
  <c r="G34" i="5"/>
  <c r="D34" i="5"/>
  <c r="G33" i="5"/>
  <c r="D33" i="5"/>
  <c r="G32" i="5"/>
  <c r="D32" i="5"/>
  <c r="G31" i="5"/>
  <c r="D31" i="5"/>
  <c r="G30" i="5"/>
  <c r="D30" i="5"/>
  <c r="G29" i="5"/>
  <c r="D29" i="5"/>
  <c r="F28" i="5"/>
  <c r="G28" i="5" s="1"/>
  <c r="E28" i="5"/>
  <c r="D28" i="5"/>
  <c r="C28" i="5"/>
  <c r="B28" i="5"/>
  <c r="G27" i="5"/>
  <c r="D27" i="5"/>
  <c r="G26" i="5"/>
  <c r="D26" i="5"/>
  <c r="G25" i="5"/>
  <c r="D25" i="5"/>
  <c r="G24" i="5"/>
  <c r="D24" i="5"/>
  <c r="G23" i="5"/>
  <c r="D23" i="5"/>
  <c r="G22" i="5"/>
  <c r="D22" i="5"/>
  <c r="G21" i="5"/>
  <c r="D21" i="5"/>
  <c r="G20" i="5"/>
  <c r="D20" i="5"/>
  <c r="G19" i="5"/>
  <c r="D19" i="5"/>
  <c r="G18" i="5"/>
  <c r="D18" i="5"/>
  <c r="G17" i="5"/>
  <c r="D17" i="5"/>
  <c r="D16" i="5" s="1"/>
  <c r="F16" i="5"/>
  <c r="E16" i="5"/>
  <c r="E41" i="5" s="1"/>
  <c r="C16" i="5"/>
  <c r="C41" i="5" s="1"/>
  <c r="B16" i="5"/>
  <c r="B41" i="5" s="1"/>
  <c r="G15" i="5"/>
  <c r="D15" i="5"/>
  <c r="G14" i="5"/>
  <c r="D14" i="5"/>
  <c r="G13" i="5"/>
  <c r="D13" i="5"/>
  <c r="G12" i="5"/>
  <c r="D12" i="5"/>
  <c r="G11" i="5"/>
  <c r="D11" i="5"/>
  <c r="G10" i="5"/>
  <c r="D10" i="5"/>
  <c r="G9" i="5"/>
  <c r="D9" i="5"/>
  <c r="D64" i="4"/>
  <c r="D72" i="4" s="1"/>
  <c r="D74" i="4" s="1"/>
  <c r="C64" i="4"/>
  <c r="C72" i="4" s="1"/>
  <c r="C74" i="4" s="1"/>
  <c r="B64" i="4"/>
  <c r="B72" i="4" s="1"/>
  <c r="B74" i="4" s="1"/>
  <c r="D49" i="4"/>
  <c r="D57" i="4" s="1"/>
  <c r="D59" i="4" s="1"/>
  <c r="C49" i="4"/>
  <c r="C57" i="4" s="1"/>
  <c r="C59" i="4" s="1"/>
  <c r="B49" i="4"/>
  <c r="B57" i="4" s="1"/>
  <c r="B59" i="4" s="1"/>
  <c r="D40" i="4"/>
  <c r="C40" i="4"/>
  <c r="B40" i="4"/>
  <c r="D37" i="4"/>
  <c r="D44" i="4" s="1"/>
  <c r="D11" i="4" s="1"/>
  <c r="D8" i="4" s="1"/>
  <c r="D21" i="4" s="1"/>
  <c r="D23" i="4" s="1"/>
  <c r="D25" i="4" s="1"/>
  <c r="D33" i="4" s="1"/>
  <c r="C37" i="4"/>
  <c r="C44" i="4" s="1"/>
  <c r="C11" i="4" s="1"/>
  <c r="C8" i="4" s="1"/>
  <c r="C21" i="4" s="1"/>
  <c r="C23" i="4" s="1"/>
  <c r="C25" i="4" s="1"/>
  <c r="C33" i="4" s="1"/>
  <c r="B37" i="4"/>
  <c r="B44" i="4" s="1"/>
  <c r="B11" i="4" s="1"/>
  <c r="B8" i="4" s="1"/>
  <c r="B21" i="4" s="1"/>
  <c r="B23" i="4" s="1"/>
  <c r="B25" i="4" s="1"/>
  <c r="B33" i="4" s="1"/>
  <c r="D29" i="4"/>
  <c r="C29" i="4"/>
  <c r="B29" i="4"/>
  <c r="D17" i="4"/>
  <c r="C17" i="4"/>
  <c r="D13" i="4"/>
  <c r="C13" i="4"/>
  <c r="B13" i="4"/>
  <c r="K14" i="3"/>
  <c r="J14" i="3"/>
  <c r="I14" i="3"/>
  <c r="H14" i="3"/>
  <c r="G14" i="3"/>
  <c r="E14" i="3"/>
  <c r="K8" i="3"/>
  <c r="K20" i="3" s="1"/>
  <c r="J8" i="3"/>
  <c r="J20" i="3" s="1"/>
  <c r="I8" i="3"/>
  <c r="I20" i="3" s="1"/>
  <c r="H8" i="3"/>
  <c r="H20" i="3" s="1"/>
  <c r="G8" i="3"/>
  <c r="G20" i="3" s="1"/>
  <c r="E8" i="3"/>
  <c r="E20" i="3" s="1"/>
  <c r="F41" i="2"/>
  <c r="E41" i="2"/>
  <c r="D41" i="2"/>
  <c r="C41" i="2"/>
  <c r="B41" i="2"/>
  <c r="F30" i="2"/>
  <c r="F29" i="2"/>
  <c r="F28" i="2"/>
  <c r="H27" i="2"/>
  <c r="G27" i="2"/>
  <c r="F27" i="2"/>
  <c r="E27" i="2"/>
  <c r="D27" i="2"/>
  <c r="C27" i="2"/>
  <c r="B27" i="2"/>
  <c r="F25" i="2"/>
  <c r="F24" i="2"/>
  <c r="F23" i="2"/>
  <c r="H22" i="2"/>
  <c r="G22" i="2"/>
  <c r="F22" i="2"/>
  <c r="E22" i="2"/>
  <c r="D22" i="2"/>
  <c r="C22" i="2"/>
  <c r="B22" i="2"/>
  <c r="F16" i="2"/>
  <c r="F15" i="2"/>
  <c r="F14" i="2"/>
  <c r="H13" i="2"/>
  <c r="G13" i="2"/>
  <c r="E13" i="2"/>
  <c r="D13" i="2"/>
  <c r="C13" i="2"/>
  <c r="B13" i="2"/>
  <c r="F13" i="2" s="1"/>
  <c r="F12" i="2"/>
  <c r="F11" i="2"/>
  <c r="F10" i="2"/>
  <c r="H9" i="2"/>
  <c r="G9" i="2"/>
  <c r="E9" i="2"/>
  <c r="D9" i="2"/>
  <c r="C9" i="2"/>
  <c r="B9" i="2"/>
  <c r="F9" i="2" s="1"/>
  <c r="F8" i="2" s="1"/>
  <c r="F20" i="2" s="1"/>
  <c r="H8" i="2"/>
  <c r="H20" i="2" s="1"/>
  <c r="G8" i="2"/>
  <c r="G20" i="2" s="1"/>
  <c r="E8" i="2"/>
  <c r="E20" i="2" s="1"/>
  <c r="D8" i="2"/>
  <c r="D20" i="2" s="1"/>
  <c r="C8" i="2"/>
  <c r="C20" i="2" s="1"/>
  <c r="B8" i="2"/>
  <c r="B20" i="2" s="1"/>
  <c r="E38" i="1"/>
  <c r="E31" i="1"/>
  <c r="E27" i="1"/>
  <c r="E23" i="1"/>
  <c r="E19" i="1"/>
  <c r="E9" i="1"/>
  <c r="G86" i="6" l="1"/>
  <c r="G85" i="6" s="1"/>
  <c r="G84" i="6" s="1"/>
  <c r="D85" i="6"/>
  <c r="D84" i="6" s="1"/>
  <c r="D58" i="6"/>
  <c r="D9" i="6" s="1"/>
  <c r="D159" i="6" s="1"/>
  <c r="G60" i="6"/>
  <c r="G58" i="6" s="1"/>
  <c r="G38" i="6"/>
  <c r="G9" i="6" s="1"/>
  <c r="G159" i="6" s="1"/>
  <c r="G21" i="9"/>
  <c r="G33" i="9" s="1"/>
  <c r="G45" i="5"/>
  <c r="F65" i="5"/>
  <c r="G65" i="5" s="1"/>
  <c r="F41" i="5"/>
  <c r="G16" i="5"/>
  <c r="G41" i="5" s="1"/>
  <c r="G70" i="5" s="1"/>
  <c r="E70" i="5"/>
  <c r="C70" i="5"/>
  <c r="B70" i="5"/>
  <c r="D41" i="5"/>
  <c r="D70" i="5" s="1"/>
  <c r="C41" i="1"/>
  <c r="C38" i="1"/>
  <c r="C31" i="1"/>
  <c r="C25" i="1"/>
  <c r="C17" i="1"/>
  <c r="F75" i="1"/>
  <c r="E75" i="1"/>
  <c r="F68" i="1"/>
  <c r="E68" i="1"/>
  <c r="F63" i="1"/>
  <c r="E63" i="1"/>
  <c r="C60" i="1"/>
  <c r="B60" i="1"/>
  <c r="F57" i="1"/>
  <c r="E57" i="1"/>
  <c r="F42" i="1"/>
  <c r="E42" i="1"/>
  <c r="E47" i="1" s="1"/>
  <c r="B41" i="1"/>
  <c r="F38" i="1"/>
  <c r="B38" i="1"/>
  <c r="F31" i="1"/>
  <c r="B31" i="1"/>
  <c r="F27" i="1"/>
  <c r="B25" i="1"/>
  <c r="F23" i="1"/>
  <c r="F19" i="1"/>
  <c r="B17" i="1"/>
  <c r="F9" i="1"/>
  <c r="C9" i="1"/>
  <c r="B9" i="1"/>
  <c r="G42" i="5" l="1"/>
  <c r="F70" i="5"/>
  <c r="C47" i="1"/>
  <c r="C62" i="1" s="1"/>
  <c r="B47" i="1"/>
  <c r="B62" i="1" s="1"/>
  <c r="F79" i="1"/>
  <c r="E79" i="1"/>
  <c r="F47" i="1"/>
  <c r="F59" i="1" s="1"/>
  <c r="E59" i="1"/>
  <c r="F81" i="1" l="1"/>
  <c r="E81" i="1"/>
</calcChain>
</file>

<file path=xl/sharedStrings.xml><?xml version="1.0" encoding="utf-8"?>
<sst xmlns="http://schemas.openxmlformats.org/spreadsheetml/2006/main" count="908" uniqueCount="691">
  <si>
    <t>Formato 1 Estado de Situación Financiera Detallado - LDF</t>
  </si>
  <si>
    <t>Estado de Situación Financiera Detallado - LDF</t>
  </si>
  <si>
    <t>(PESOS)</t>
  </si>
  <si>
    <t xml:space="preserve">   Concepto (c)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</si>
  <si>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</si>
  <si>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</si>
  <si>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</si>
  <si>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</si>
  <si>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</si>
  <si>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</si>
  <si>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</si>
  <si>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</si>
  <si>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</si>
  <si>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</si>
  <si>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</si>
  <si>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</si>
  <si>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</si>
  <si>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</si>
  <si>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</si>
  <si>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</si>
  <si>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</si>
  <si>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</si>
  <si>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</si>
  <si>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</si>
  <si>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</si>
  <si>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</si>
  <si>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</si>
  <si>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</si>
  <si>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</si>
  <si>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</si>
  <si>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</si>
  <si>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</si>
  <si>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</si>
  <si>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</si>
  <si>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</si>
  <si>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</si>
  <si>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</si>
  <si>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</si>
  <si>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</si>
  <si>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</si>
  <si>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</si>
  <si>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</si>
  <si>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</si>
  <si>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</si>
  <si>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</si>
  <si>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</si>
  <si>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</si>
  <si>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</si>
  <si>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</si>
  <si>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</si>
  <si>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</si>
  <si>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</si>
  <si>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</si>
  <si>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</si>
  <si>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</si>
  <si>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</si>
  <si>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</si>
  <si>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</si>
  <si>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</si>
  <si>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</si>
  <si>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</si>
  <si>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</si>
  <si>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</si>
  <si>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</si>
  <si>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</si>
  <si>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</si>
  <si>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</si>
  <si>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</si>
  <si>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</si>
  <si>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</si>
  <si>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</si>
  <si>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</si>
  <si>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</si>
  <si>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</si>
  <si>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</si>
  <si>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</si>
  <si>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</si>
  <si>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</si>
  <si>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</si>
  <si>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</si>
  <si>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</si>
  <si>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</si>
  <si>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</si>
  <si>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</si>
  <si>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</si>
  <si>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</si>
  <si>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</si>
  <si>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</si>
  <si>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</si>
  <si>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</si>
  <si>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</si>
  <si>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</si>
  <si>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</si>
  <si>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</si>
  <si>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</si>
  <si>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</si>
  <si>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</si>
  <si>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</si>
  <si>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</si>
  <si>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</si>
  <si>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</si>
  <si>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</si>
  <si>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</si>
  <si>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</si>
  <si>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</si>
  <si>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</si>
  <si>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</si>
  <si>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</si>
  <si>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</si>
  <si>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</si>
  <si>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</si>
  <si>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</si>
  <si>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</si>
  <si>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</si>
  <si>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</si>
  <si>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</si>
  <si>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</si>
  <si>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</si>
  <si>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</si>
  <si>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</si>
  <si>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</si>
  <si>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</si>
  <si>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 xml:space="preserve"> Instituto Municipal de las Mujeres de Guanajuato</t>
  </si>
  <si>
    <t>al 31 de Diciembre de 2024 y al 31 de Diciembre de 2025</t>
  </si>
  <si>
    <t>31 de diciembre de 2024</t>
  </si>
  <si>
    <t>Formato 2 Informe Analítico de la Deuda Pública y Otros Pasivos - LDF</t>
  </si>
  <si>
    <t>Informe Analítico de la Deuda Pública y Otros Pasivos - LDF</t>
  </si>
  <si>
    <t>Del 01 de Enero al 31 de Diciembre de 2025</t>
  </si>
  <si>
    <t>Denominación de la Deuda Pública y Otros Pasivos (c)</t>
  </si>
  <si>
    <t>Saldo al 31 de diciembre de 2024 (d)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</si>
  <si>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</si>
  <si>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</si>
  <si>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</si>
  <si>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</si>
  <si>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</si>
  <si>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</si>
  <si>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</si>
  <si>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</si>
  <si>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</si>
  <si>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</si>
  <si>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</si>
  <si>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</si>
  <si>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</si>
  <si>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</si>
  <si>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</si>
  <si>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</si>
  <si>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</si>
  <si>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</si>
  <si>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</si>
  <si>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</si>
  <si>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</si>
  <si>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t>*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</si>
  <si>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</si>
  <si>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</si>
  <si>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</si>
  <si>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</si>
  <si>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r>
      <rPr>
        <vertAlign val="superscript"/>
        <sz val="12"/>
        <rFont val="Calibri"/>
        <family val="2"/>
        <scheme val="minor"/>
      </rPr>
      <t>1</t>
    </r>
    <r>
      <rPr>
        <sz val="12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2"/>
        <rFont val="Calibri"/>
        <family val="2"/>
        <scheme val="minor"/>
      </rPr>
      <t>2</t>
    </r>
    <r>
      <rPr>
        <sz val="12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</si>
  <si>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</si>
  <si>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</si>
  <si>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</si>
  <si>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</si>
  <si>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</si>
  <si>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</si>
  <si>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</si>
  <si>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</si>
  <si>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</si>
  <si>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</si>
  <si>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Formato 3 Informe Analítico de Obligaciones Diferentes de Financiamientos - LDF</t>
  </si>
  <si>
    <t>Informe Analítico de Obligaciones Diferentes de Financiamientos – LDF</t>
  </si>
  <si>
    <t>del 01 de Enero al 31 de Diciembre de 2025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</si>
  <si>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</si>
  <si>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</si>
  <si>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</si>
  <si>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</si>
  <si>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</si>
  <si>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</si>
  <si>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</si>
  <si>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</si>
  <si>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Monto pagado de la inversión al 31 de Diciembre de 2025 (k)</t>
  </si>
  <si>
    <t>Monto pagado de la inversión actualizado al 31 de Diciembre de 2025 (l)</t>
  </si>
  <si>
    <t>Saldo pendiente por pagar de la inversión al 31 de Diciembre de 2025 (m = g - l)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</si>
  <si>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</si>
  <si>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</si>
  <si>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</si>
  <si>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</si>
  <si>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</si>
  <si>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</si>
  <si>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</si>
  <si>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</si>
  <si>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</si>
  <si>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</si>
  <si>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</si>
  <si>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Formato 4 Balance Presupuestario - LDF</t>
  </si>
  <si>
    <t>Balance Presupuestario - LDF</t>
  </si>
  <si>
    <t>Concepto</t>
  </si>
  <si>
    <t>Estimado/
Aprobado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</si>
  <si>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</si>
  <si>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</si>
  <si>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</si>
  <si>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</si>
  <si>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</si>
  <si>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</si>
  <si>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</si>
  <si>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</si>
  <si>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</si>
  <si>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</si>
  <si>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</si>
  <si>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</si>
  <si>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</si>
  <si>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</si>
  <si>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</si>
  <si>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</si>
  <si>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</si>
  <si>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</si>
  <si>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</si>
  <si>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</si>
  <si>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</si>
  <si>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</si>
  <si>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</si>
  <si>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</si>
  <si>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</si>
  <si>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</si>
  <si>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</si>
  <si>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</si>
  <si>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</si>
  <si>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</si>
  <si>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</si>
  <si>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</si>
  <si>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</si>
  <si>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</si>
  <si>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</si>
  <si>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</si>
  <si>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Formato 5 Estado Analítico de Ingresos Detallado - LDF</t>
  </si>
  <si>
    <t>Estado Analítico de Ingresos Detallado - LDF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</si>
  <si>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</si>
  <si>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</si>
  <si>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</si>
  <si>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</si>
  <si>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</si>
  <si>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</si>
  <si>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</si>
  <si>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</si>
  <si>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</si>
  <si>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</si>
  <si>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</si>
  <si>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</si>
  <si>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</si>
  <si>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</si>
  <si>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</si>
  <si>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</si>
  <si>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</si>
  <si>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</si>
  <si>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</si>
  <si>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</si>
  <si>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</si>
  <si>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</si>
  <si>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</si>
  <si>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</si>
  <si>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</si>
  <si>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</si>
  <si>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</si>
  <si>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</si>
  <si>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</si>
  <si>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</si>
  <si>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</si>
  <si>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</si>
  <si>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</si>
  <si>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</si>
  <si>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</si>
  <si>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</si>
  <si>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</si>
  <si>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</si>
  <si>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</si>
  <si>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</si>
  <si>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</si>
  <si>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</si>
  <si>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</si>
  <si>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</si>
  <si>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</si>
  <si>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</si>
  <si>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</si>
  <si>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</si>
  <si>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</si>
  <si>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</si>
  <si>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</si>
  <si>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</si>
  <si>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</si>
  <si>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</si>
  <si>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</si>
  <si>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</si>
  <si>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</si>
  <si>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</si>
  <si>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</si>
  <si>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</si>
  <si>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</si>
  <si>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</si>
  <si>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</si>
  <si>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</si>
  <si>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</si>
  <si>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</si>
  <si>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</si>
  <si>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</si>
  <si>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</si>
  <si>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</si>
  <si>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</si>
  <si>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</si>
  <si>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</si>
  <si>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</si>
  <si>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</si>
  <si>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</si>
  <si>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</si>
  <si>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</si>
  <si>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</si>
  <si>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</si>
  <si>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</si>
  <si>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11N</t>
  </si>
  <si>
    <t>a2) Remuneraciones al Personal de Carácter Transitorio</t>
  </si>
  <si>
    <t>12N</t>
  </si>
  <si>
    <t>a3) Remuneraciones Adicionales y Especiales</t>
  </si>
  <si>
    <t>13N</t>
  </si>
  <si>
    <t>a4) Seguridad Social</t>
  </si>
  <si>
    <t>14N</t>
  </si>
  <si>
    <t>a5) Otras Prestaciones Sociales y Económicas</t>
  </si>
  <si>
    <t>15N</t>
  </si>
  <si>
    <t>a6) Previsiones</t>
  </si>
  <si>
    <t>16N</t>
  </si>
  <si>
    <t>a7) Pago de Estímulos a Servidores Públicos</t>
  </si>
  <si>
    <t>17N</t>
  </si>
  <si>
    <t>B. Materiales y Suministros (B=b1+b2+b3+b4+b5+b6+b7+b8+b9)</t>
  </si>
  <si>
    <t>b1) Materiales de Administración, Emisión de Documentos y Artículos Oficiales</t>
  </si>
  <si>
    <t>21N</t>
  </si>
  <si>
    <t>b2) Alimentos y Utensilios</t>
  </si>
  <si>
    <t>22N</t>
  </si>
  <si>
    <t>b3) Materias Primas y Materiales de Producción y Comercialización</t>
  </si>
  <si>
    <t>23N</t>
  </si>
  <si>
    <t>b4) Materiales y Artículos de Construcción y de Reparación</t>
  </si>
  <si>
    <t>24N</t>
  </si>
  <si>
    <t>b5) Productos Químicos, Farmacéuticos y de Laboratorio</t>
  </si>
  <si>
    <t>25N</t>
  </si>
  <si>
    <t>b6) Combustibles, Lubricantes y Aditivos</t>
  </si>
  <si>
    <t>26N</t>
  </si>
  <si>
    <t>b7) Vestuario, Blancos, Prendas de Protección y Artículos Deportivos</t>
  </si>
  <si>
    <t>27N</t>
  </si>
  <si>
    <t>b8) Materiales y Suministros Para Seguridad</t>
  </si>
  <si>
    <t>28N</t>
  </si>
  <si>
    <t>b9) Herramientas, Refacciones y Accesorios Menores</t>
  </si>
  <si>
    <t>29N</t>
  </si>
  <si>
    <t>C. Servicios Generales (C=c1+c2+c3+c4+c5+c6+c7+c8+c9)</t>
  </si>
  <si>
    <t>c1) Servicios Básicos</t>
  </si>
  <si>
    <t>31N</t>
  </si>
  <si>
    <t>c2) Servicios de Arrendamiento</t>
  </si>
  <si>
    <t>32N</t>
  </si>
  <si>
    <t>c3) Servicios Profesionales, Científicos, Técnicos y Otros Servicios</t>
  </si>
  <si>
    <t>33N</t>
  </si>
  <si>
    <t>c4) Servicios Financieros, Bancarios y Comerciales</t>
  </si>
  <si>
    <t>34N</t>
  </si>
  <si>
    <t>c5) Servicios de Instalación, Reparación, Mantenimiento y Conservación</t>
  </si>
  <si>
    <t>35N</t>
  </si>
  <si>
    <t>c6) Servicios de Comunicación Social y Publicidad</t>
  </si>
  <si>
    <t>36N</t>
  </si>
  <si>
    <t>c7) Servicios de Traslado y Viáticos</t>
  </si>
  <si>
    <t>37N</t>
  </si>
  <si>
    <t>c8) Servicios Oficiales</t>
  </si>
  <si>
    <t>38N</t>
  </si>
  <si>
    <t>c9) Otros Servicios Generales</t>
  </si>
  <si>
    <t>39N</t>
  </si>
  <si>
    <t>D. Transferencias, Asignaciones, Subsidios y Otras Ayudas (D=d1+d2+d3+d4+d5+d6+d7+d8+d9)</t>
  </si>
  <si>
    <t>d1) Transferencias Internas y Asignaciones al Sector Público</t>
  </si>
  <si>
    <t>41N</t>
  </si>
  <si>
    <t>d2) Transferencias al Resto del Sector Público</t>
  </si>
  <si>
    <t>42N</t>
  </si>
  <si>
    <t>d3) Subsidios y Subvenciones</t>
  </si>
  <si>
    <t>43N</t>
  </si>
  <si>
    <t>d4) Ayudas Sociales</t>
  </si>
  <si>
    <t>44N</t>
  </si>
  <si>
    <t>d5) Pensiones y Jubilaciones</t>
  </si>
  <si>
    <t>45N</t>
  </si>
  <si>
    <t>d6) Transferencias a Fideicomisos, Mandatos y Otros Análogos</t>
  </si>
  <si>
    <t>46N</t>
  </si>
  <si>
    <t>d7) Transferencias a la Seguridad Social</t>
  </si>
  <si>
    <t>d8) Donativos</t>
  </si>
  <si>
    <t>48N</t>
  </si>
  <si>
    <t>d9) Transferencias al Exterior</t>
  </si>
  <si>
    <t>49N</t>
  </si>
  <si>
    <t>E. Bienes Muebles, Inmuebles e Intangibles (E=e1+e2+e3+e4+e5+e6+e7+e8+e9)</t>
  </si>
  <si>
    <t>e1) Mobiliario y Equipo de Administración</t>
  </si>
  <si>
    <t>51N</t>
  </si>
  <si>
    <t>e2) Mobiliario y Equipo Educacional y Recreativo</t>
  </si>
  <si>
    <t>52N</t>
  </si>
  <si>
    <t>e3) Equipo e Instrumental Médico y de Laboratorio</t>
  </si>
  <si>
    <t>53N</t>
  </si>
  <si>
    <t>e4) Vehículos y Equipo de Transporte</t>
  </si>
  <si>
    <t>54N</t>
  </si>
  <si>
    <t>e5) Equipo de Defensa y Seguridad</t>
  </si>
  <si>
    <t>55N</t>
  </si>
  <si>
    <t>e6) Maquinaria, Otros Equipos y Herramientas</t>
  </si>
  <si>
    <t>56N</t>
  </si>
  <si>
    <t>e7) Activos Biológicos</t>
  </si>
  <si>
    <t>57N</t>
  </si>
  <si>
    <t>e8) Bienes Inmuebles</t>
  </si>
  <si>
    <t>58N</t>
  </si>
  <si>
    <t>e9) Activos Intangibles</t>
  </si>
  <si>
    <t>59N</t>
  </si>
  <si>
    <t>F. Inversión Pública (F=f1+f2+f3)</t>
  </si>
  <si>
    <t>f1) Obra Pública en Bienes de Dominio Público</t>
  </si>
  <si>
    <t>61N</t>
  </si>
  <si>
    <t>f2) Obra Pública en Bienes Propios</t>
  </si>
  <si>
    <t>62N</t>
  </si>
  <si>
    <t>f3) Proyectos Productivos y Acciones de Fomento</t>
  </si>
  <si>
    <t>63N</t>
  </si>
  <si>
    <t>G. Inversiones Financieras y Otras Provisiones (G=g1+g2+g3+g4+g5+g6+g7)</t>
  </si>
  <si>
    <t>g1) Inversiones Para el Fomento de Actividades Productivas</t>
  </si>
  <si>
    <t>71N</t>
  </si>
  <si>
    <t>g2) Acciones y Participaciones de Capital</t>
  </si>
  <si>
    <t>72N</t>
  </si>
  <si>
    <t>g3) Compra de Títulos y Valores</t>
  </si>
  <si>
    <t>73N</t>
  </si>
  <si>
    <t>g4) Concesión de Préstamos</t>
  </si>
  <si>
    <t>74N</t>
  </si>
  <si>
    <t>g5) Inversiones en Fideicomisos, Mandatos y Otros Análogos</t>
  </si>
  <si>
    <t>75N</t>
  </si>
  <si>
    <t xml:space="preserve">          Fideicomiso de Desastres Naturales (Informativo)</t>
  </si>
  <si>
    <t>g6) Otras Inversiones Financieras</t>
  </si>
  <si>
    <t>76N</t>
  </si>
  <si>
    <t>g7) Provisiones para Contingencias y Otras Erogaciones Especiales</t>
  </si>
  <si>
    <t>79N</t>
  </si>
  <si>
    <t>H. Participaciones y Aportaciones (H=h1+h2+h3)</t>
  </si>
  <si>
    <t>h1) Participaciones</t>
  </si>
  <si>
    <t>81N</t>
  </si>
  <si>
    <t>h2) Aportaciones</t>
  </si>
  <si>
    <t>83N</t>
  </si>
  <si>
    <t>h3) Convenios</t>
  </si>
  <si>
    <t>85N</t>
  </si>
  <si>
    <t>I. Deuda Pública (I=i1+i2+i3+i4+i5+i6+i7)</t>
  </si>
  <si>
    <t>i1) Amortización de la Deuda Pública</t>
  </si>
  <si>
    <t>91N</t>
  </si>
  <si>
    <t>i2) Intereses de la Deuda Pública</t>
  </si>
  <si>
    <t>92N</t>
  </si>
  <si>
    <t>i3) Comisiones de la Deuda Pública</t>
  </si>
  <si>
    <t>93N</t>
  </si>
  <si>
    <t>i4) Gastos de la Deuda Pública</t>
  </si>
  <si>
    <t>94N</t>
  </si>
  <si>
    <t>i5) Costo por Coberturas</t>
  </si>
  <si>
    <t>95N</t>
  </si>
  <si>
    <t>i6) Apoyos Financieros</t>
  </si>
  <si>
    <t>96N</t>
  </si>
  <si>
    <t>i7) Adeudos de Ejercicios Fiscales Anteriores (ADEFAS)</t>
  </si>
  <si>
    <t>99N</t>
  </si>
  <si>
    <t>II. Gasto Etiquetado (II=A+B+C+D+E+F+G+H+I)</t>
  </si>
  <si>
    <t>11E</t>
  </si>
  <si>
    <t>12E</t>
  </si>
  <si>
    <t>13E</t>
  </si>
  <si>
    <t>14E</t>
  </si>
  <si>
    <t>15E</t>
  </si>
  <si>
    <t>16E</t>
  </si>
  <si>
    <t>17E</t>
  </si>
  <si>
    <t>21E</t>
  </si>
  <si>
    <t>22E</t>
  </si>
  <si>
    <t>23E</t>
  </si>
  <si>
    <t>24E</t>
  </si>
  <si>
    <t>25E</t>
  </si>
  <si>
    <t>26E</t>
  </si>
  <si>
    <t>27E</t>
  </si>
  <si>
    <t>28E</t>
  </si>
  <si>
    <t>29E</t>
  </si>
  <si>
    <t>31E</t>
  </si>
  <si>
    <t>32E</t>
  </si>
  <si>
    <t>33E</t>
  </si>
  <si>
    <t>34E</t>
  </si>
  <si>
    <t>35E</t>
  </si>
  <si>
    <t>36E</t>
  </si>
  <si>
    <t>37E</t>
  </si>
  <si>
    <t>38E</t>
  </si>
  <si>
    <t>39E</t>
  </si>
  <si>
    <t>41E</t>
  </si>
  <si>
    <t>42E</t>
  </si>
  <si>
    <t>43E</t>
  </si>
  <si>
    <t>44E</t>
  </si>
  <si>
    <t>45E</t>
  </si>
  <si>
    <t>46E</t>
  </si>
  <si>
    <t>49E</t>
  </si>
  <si>
    <t>51E</t>
  </si>
  <si>
    <t>52E</t>
  </si>
  <si>
    <t>53E</t>
  </si>
  <si>
    <t>54E</t>
  </si>
  <si>
    <t>55E</t>
  </si>
  <si>
    <t>56E</t>
  </si>
  <si>
    <t>57E</t>
  </si>
  <si>
    <t>58E</t>
  </si>
  <si>
    <t>59E</t>
  </si>
  <si>
    <t>61E</t>
  </si>
  <si>
    <t>62E</t>
  </si>
  <si>
    <t>63E</t>
  </si>
  <si>
    <t>71E</t>
  </si>
  <si>
    <t>72E</t>
  </si>
  <si>
    <t>73E</t>
  </si>
  <si>
    <t>74E</t>
  </si>
  <si>
    <t>75E</t>
  </si>
  <si>
    <t>76E</t>
  </si>
  <si>
    <t>79E</t>
  </si>
  <si>
    <t>81E</t>
  </si>
  <si>
    <t>83E</t>
  </si>
  <si>
    <t>85E</t>
  </si>
  <si>
    <t>91E</t>
  </si>
  <si>
    <t>92E</t>
  </si>
  <si>
    <t>93E</t>
  </si>
  <si>
    <t>94E</t>
  </si>
  <si>
    <t>95E</t>
  </si>
  <si>
    <t>96E</t>
  </si>
  <si>
    <t>99E</t>
  </si>
  <si>
    <t>III. Total de Egresos (III = I + II)</t>
  </si>
  <si>
    <t>Formato 6 b) Estado Analítico del Ejercicio del Presupuesto de Egresos Detallado - LDF 
                        (Clasificación Administrativa)</t>
  </si>
  <si>
    <t>Clasificación Administrativa</t>
  </si>
  <si>
    <t>I. Gasto No Etiquetado (I=A+B+C+D+E+F+G+H)</t>
  </si>
  <si>
    <t>31120M13M010000 DIRECCION GENERAL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</si>
  <si>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</si>
  <si>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</si>
  <si>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</si>
  <si>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</si>
  <si>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</si>
  <si>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</si>
  <si>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</si>
  <si>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II. Gasto Etiquetado (II=A+B+C+D+E+F+G+H)</t>
  </si>
  <si>
    <t>A. Dependencia o Unidad Administrativa 1</t>
  </si>
  <si>
    <t>Formato 6 c) Estado Analítico del Ejercicio del Presupuesto de Egresos Detallado -LDF 
                       (Clasificación Funcional)</t>
  </si>
  <si>
    <t>Estado Analítico del Ejercicio del Presupueso de Egresos Detallado - LDF</t>
  </si>
  <si>
    <t>Clasificación Funcional (Finalidad y Función)</t>
  </si>
  <si>
    <t>Subejercicio  (e)</t>
  </si>
  <si>
    <t>Ampliaciones / (Reducciones)</t>
  </si>
  <si>
    <t>I. Gasto No Etiquetado (I=A+B+C+D)</t>
  </si>
  <si>
    <t>A. Gobierno (A=a1+a2+a3+a4+a5+a6+a7+a8)</t>
  </si>
  <si>
    <t>a1) Legislación</t>
  </si>
  <si>
    <t>01.01N</t>
  </si>
  <si>
    <t>a2) Justicia</t>
  </si>
  <si>
    <t>01.02N</t>
  </si>
  <si>
    <t>a3) Coordinación de la Política de Gobierno</t>
  </si>
  <si>
    <t>01.03N</t>
  </si>
  <si>
    <t>a4) Relaciones Exteriores</t>
  </si>
  <si>
    <t>01.04N</t>
  </si>
  <si>
    <t>a5) Asuntos Financieros y Hacendarios</t>
  </si>
  <si>
    <t>01.05N</t>
  </si>
  <si>
    <t>a6) Seguridad Nacional</t>
  </si>
  <si>
    <t>01.06N</t>
  </si>
  <si>
    <t>a7) Asuntos de Orden Público y de Seguridad Interior</t>
  </si>
  <si>
    <t>01.07N</t>
  </si>
  <si>
    <t>a8) Otros Servicios Generales</t>
  </si>
  <si>
    <t>01.08N</t>
  </si>
  <si>
    <t>B. Desarrollo Social (B=b1+b2+b3+b4+b5+b6+b7)</t>
  </si>
  <si>
    <t xml:space="preserve">b1) Protección Ambiental </t>
  </si>
  <si>
    <t>02.01N</t>
  </si>
  <si>
    <t>b2) Vivienda y Servicios a la Comunidad</t>
  </si>
  <si>
    <t>02.02N</t>
  </si>
  <si>
    <t>b3) Salud</t>
  </si>
  <si>
    <t>02.03N</t>
  </si>
  <si>
    <t>b4) Recreación, Cultura y Otras Manifestaciones Sociales</t>
  </si>
  <si>
    <t>02.04N</t>
  </si>
  <si>
    <t xml:space="preserve">b5) Educación </t>
  </si>
  <si>
    <t>02.05N</t>
  </si>
  <si>
    <t>b6) Protección Social</t>
  </si>
  <si>
    <t>02.06N</t>
  </si>
  <si>
    <t>b7) Otros Asuntos Sociales</t>
  </si>
  <si>
    <t>02.07N</t>
  </si>
  <si>
    <t>C. Desarrollo Económico (C=c1+c2+c3+c4+c5+c6+c7+c8+c9)</t>
  </si>
  <si>
    <t>c1) Asuntos Económicos, Comerciales y Laborales en General</t>
  </si>
  <si>
    <t>03.01N</t>
  </si>
  <si>
    <t>c2) Agropecuaria, Silvicultura, Pesca y Caza</t>
  </si>
  <si>
    <t>03.02N</t>
  </si>
  <si>
    <t xml:space="preserve">c3) Combustibles y Energía </t>
  </si>
  <si>
    <t>03.03N</t>
  </si>
  <si>
    <t>c4) Minería, Manufacturas y Construcción</t>
  </si>
  <si>
    <t>03.04N</t>
  </si>
  <si>
    <t>c5) Transporte</t>
  </si>
  <si>
    <t>03.05N</t>
  </si>
  <si>
    <t>c6) Comunicaciones</t>
  </si>
  <si>
    <t>03.06N</t>
  </si>
  <si>
    <t>c7) Turismo</t>
  </si>
  <si>
    <t>03.07N</t>
  </si>
  <si>
    <t>c8) Ciencia, Tecnología e Innovación</t>
  </si>
  <si>
    <t>03.08N</t>
  </si>
  <si>
    <t>c9) Otras Industrias y Otros Asuntos Económicos</t>
  </si>
  <si>
    <t>03.09N</t>
  </si>
  <si>
    <t>D. Otras No Clasificadas en Funciones Anteriores
(D=d1+d2+d3+d4)</t>
  </si>
  <si>
    <t>d1) Transacciones de la Deuda Pública / Costo Financiero de la Deuda</t>
  </si>
  <si>
    <t>04.01N</t>
  </si>
  <si>
    <t>d2) Transferencias, Participaciones y Aportaciones Entre Diferentes Niveles y Órdenes de Gobierno</t>
  </si>
  <si>
    <t>04.02N</t>
  </si>
  <si>
    <t>d3) Saneamiento del Sistema Financiero</t>
  </si>
  <si>
    <t>04.03N</t>
  </si>
  <si>
    <t>d4) Adeudos de Ejercicios Fiscales Anteriores</t>
  </si>
  <si>
    <t>04.04N</t>
  </si>
  <si>
    <t>II: Gasto Etiquetado (II=A+B+C+D)</t>
  </si>
  <si>
    <t>A. Gobierno (A=a1+a2+a3+a4+a5+a6+a7a+a8)</t>
  </si>
  <si>
    <t>01.01E</t>
  </si>
  <si>
    <t>01.02E</t>
  </si>
  <si>
    <t>01.03E</t>
  </si>
  <si>
    <t>01.04E</t>
  </si>
  <si>
    <t>01.05E</t>
  </si>
  <si>
    <t>01.06E</t>
  </si>
  <si>
    <t>01.07E</t>
  </si>
  <si>
    <t>01.08E</t>
  </si>
  <si>
    <t>02.01E</t>
  </si>
  <si>
    <t>02.02E</t>
  </si>
  <si>
    <t>02.03E</t>
  </si>
  <si>
    <t>02.04E</t>
  </si>
  <si>
    <t>02.05E</t>
  </si>
  <si>
    <t>02.06E</t>
  </si>
  <si>
    <t>02.07E</t>
  </si>
  <si>
    <t>03.01E</t>
  </si>
  <si>
    <t>03.02E</t>
  </si>
  <si>
    <t>03.03E</t>
  </si>
  <si>
    <t>03.04E</t>
  </si>
  <si>
    <t>03.05E</t>
  </si>
  <si>
    <t>03.06E</t>
  </si>
  <si>
    <t>03.07E</t>
  </si>
  <si>
    <t>03.08E</t>
  </si>
  <si>
    <t>03.09E</t>
  </si>
  <si>
    <t>D. Otras No Clasificadas en Funciones Anteriores (D=d1+d2+d3+d4)</t>
  </si>
  <si>
    <t>04.01E</t>
  </si>
  <si>
    <t>04.02E</t>
  </si>
  <si>
    <t>04.03E</t>
  </si>
  <si>
    <t>04.04E</t>
  </si>
  <si>
    <t>Formato 6 d) Estado Analítico del Ejercicio del Presupuesto de Egresos Detallado  - LDF
                        (Clasificación de Servicios Personales por Categoría)</t>
  </si>
  <si>
    <t>Clasificación de Servicios Personales por Categoría</t>
  </si>
  <si>
    <t>Concepto ( c )</t>
  </si>
  <si>
    <t>I. Gasto No Etiquetado (I=A+B+C+D+E+F)</t>
  </si>
  <si>
    <t>A. Personal Administrativo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</si>
  <si>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</si>
  <si>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</si>
  <si>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</si>
  <si>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</si>
  <si>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</si>
  <si>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</si>
  <si>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</si>
  <si>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</si>
  <si>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</si>
  <si>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 Etiquetado (I=A+B+C+D+E+F)</t>
  </si>
  <si>
    <t>III. Total de Gasto en Servicios Personales (III = I + II)</t>
  </si>
  <si>
    <t>Instituto Municipal de las Mujeres de Guanajuato</t>
  </si>
  <si>
    <t>Resultados de Ingresos - LDF</t>
  </si>
  <si>
    <t>Concepto (b)</t>
  </si>
  <si>
    <t>Año 5 ¹ (c)</t>
  </si>
  <si>
    <t>Año 4 ¹ (c)</t>
  </si>
  <si>
    <t>Año 3 ¹ (c)</t>
  </si>
  <si>
    <t>Año 2 ¹ (c)</t>
  </si>
  <si>
    <t>Año 1 ¹ (c)</t>
  </si>
  <si>
    <r>
      <t xml:space="preserve">Año del Ejercicio
Vigente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(d)</t>
    </r>
  </si>
  <si>
    <t xml:space="preserve">1.  Ingresos de Libre Disposición </t>
  </si>
  <si>
    <t>(1=A+B+C+D+E+F+G+H+I+J+K+L)</t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</si>
  <si>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</si>
  <si>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</si>
  <si>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</si>
  <si>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</si>
  <si>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</si>
  <si>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F.    Aprovechamientos</t>
  </si>
  <si>
    <t>G.    Ingresos por Ventas de Bienes y Prestación de Servicios</t>
  </si>
  <si>
    <t>H.    Participaciones</t>
  </si>
  <si>
    <t>I.     Incentivos Derivados de la Colaboración Fiscal</t>
  </si>
  <si>
    <t>J.    Transferencias y Asignaciones</t>
  </si>
  <si>
    <t>K.    Convenios</t>
  </si>
  <si>
    <t>L.     Otros Ingresos de Libre Disposición</t>
  </si>
  <si>
    <t>2.  Transferencias Federales Etiquetadas (2=A+B+C+D+E)</t>
  </si>
  <si>
    <t>A.    Aportaciones</t>
  </si>
  <si>
    <t>B.    Convenios</t>
  </si>
  <si>
    <t>C.    Fondos Distintos de Aportaciones</t>
  </si>
  <si>
    <t>D.    Transferencias, Asignaciones, Subsidios y Subvenciones, y Pensiones y Jubilaciones</t>
  </si>
  <si>
    <t>E.    Otras Transferencias Federales Etiquetadas</t>
  </si>
  <si>
    <t>3.  Ingresos Derivados de Financiamientos (3=A)</t>
  </si>
  <si>
    <t>4.  Total de Resultados de Ingresos (4=1+2+3)</t>
  </si>
  <si>
    <t>1. Ingresos Derivados de Financiamientos con Fuente de Pago de Recursos de Libre Disposición</t>
  </si>
  <si>
    <t>2. Ingresos derivados de Financiamientos con Fuente de Pago de Transferencias Federales Etiquetadas</t>
  </si>
  <si>
    <t>3. Ingresos Derivados de Financiamiento (3 = 1 + 2)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</si>
  <si>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</si>
  <si>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Los importes corresponden a los ingresos devengados al cierre trimestral más reciente disponible y estimados para el resto del ejercicio.</t>
    </r>
  </si>
  <si>
    <t>Resultados de Egresos - LDF</t>
  </si>
  <si>
    <t xml:space="preserve">        Concepto (b)</t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</si>
  <si>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</si>
  <si>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1.  Gasto No Etiquetado (1=A+B+C+D+E+F+G+H+I)</t>
  </si>
  <si>
    <t>A.     Servicios Personales</t>
  </si>
  <si>
    <t>B.     Materiales y Suministros</t>
  </si>
  <si>
    <t>C.     Servicios Generales</t>
  </si>
  <si>
    <t>D.    Transferencias, Asignaciones, Subsidios y Otras Ayudas</t>
  </si>
  <si>
    <t>E. 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</si>
  <si>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</si>
  <si>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</si>
  <si>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</si>
  <si>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</si>
  <si>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 Gasto Etiquetado (2=A+B+C+D+E+F+G+H+I)</t>
  </si>
  <si>
    <t>H.    Participaciones y Aportaciones</t>
  </si>
  <si>
    <t>3.  Total del Resultado de Egresos (3=1+2)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</si>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</sst>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,##0_ ;\-#,##0\ "/>
    <numFmt numFmtId="165" formatCode="dd/mm/yyyy;@"/>
    <numFmt numFmtId="166" formatCode="#,##0.00_ ;\-#,##0.00\ "/>
  </numFmts>
  <fonts count="2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vertAlign val="superscript"/>
      <sz val="12"/>
      <name val="Calibri"/>
      <family val="2"/>
      <scheme val="minor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theme="1"/>
      <name val="Times New Roman"/>
      <family val="2"/>
    </font>
    <font>
      <sz val="9"/>
      <color theme="0"/>
      <name val="Intro Book"/>
      <family val="3"/>
    </font>
    <font>
      <sz val="9"/>
      <color theme="1"/>
      <name val="Intro Book"/>
      <family val="3"/>
    </font>
    <font>
      <sz val="8"/>
      <color theme="0"/>
      <name val="Intro Book"/>
      <family val="3"/>
    </font>
    <font>
      <sz val="11"/>
      <name val="Calibri"/>
      <family val="2"/>
      <scheme val="minor"/>
    </font>
    <font>
      <vertAlign val="superscript"/>
      <sz val="11"/>
      <name val="Calibri"/>
      <family val="2"/>
      <scheme val="minor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vertAlign val="superscript"/>
      <sz val="11"/>
      <name val="Calibri"/>
      <family val="2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theme="2" tint="-9.9948118533890809E-2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14" fillId="0" borderId="0"/>
  </cellStyleXfs>
  <cellXfs count="214">
    <xf numFmtId="0" fontId="0" fillId="0" borderId="0" xfId="0"/>
    <xf numFmtId="0" fontId="0" fillId="0" borderId="0" xfId="0" applyAlignment="1">
      <alignment vertical="center"/>
    </xf>
    <xf numFmtId="0" fontId="1" fillId="2" borderId="9" xfId="0" applyFont="1" applyFill="1" applyBorder="1" applyAlignment="1">
      <alignment horizontal="left" vertical="center"/>
    </xf>
    <xf numFmtId="0" fontId="1" fillId="2" borderId="10" xfId="0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Alignment="1" applyProtection="1">
      <alignment horizontal="center" vertical="center" wrapText="1"/>
      <protection locked="0"/>
    </xf>
    <xf numFmtId="0" fontId="1" fillId="2" borderId="11" xfId="0" applyFont="1" applyFill="1" applyBorder="1" applyAlignment="1">
      <alignment horizontal="left" vertical="center" indent="2"/>
    </xf>
    <xf numFmtId="0" fontId="1" fillId="0" borderId="12" xfId="0" applyFont="1" applyBorder="1" applyAlignment="1">
      <alignment horizontal="left" vertical="center" indent="2"/>
    </xf>
    <xf numFmtId="0" fontId="0" fillId="0" borderId="12" xfId="0" applyBorder="1" applyAlignment="1">
      <alignment vertical="center"/>
    </xf>
    <xf numFmtId="0" fontId="1" fillId="0" borderId="6" xfId="0" applyFont="1" applyBorder="1" applyAlignment="1">
      <alignment horizontal="left" vertical="center" indent="2"/>
    </xf>
    <xf numFmtId="0" fontId="0" fillId="0" borderId="12" xfId="0" applyBorder="1" applyAlignment="1">
      <alignment horizontal="left" vertical="center" indent="3"/>
    </xf>
    <xf numFmtId="0" fontId="0" fillId="0" borderId="12" xfId="0" applyBorder="1" applyAlignment="1">
      <alignment horizontal="left" vertical="center" indent="5"/>
    </xf>
    <xf numFmtId="0" fontId="1" fillId="0" borderId="12" xfId="0" applyFont="1" applyBorder="1" applyAlignment="1">
      <alignment horizontal="left" vertical="center" indent="3"/>
    </xf>
    <xf numFmtId="0" fontId="0" fillId="0" borderId="12" xfId="0" applyBorder="1"/>
    <xf numFmtId="0" fontId="0" fillId="0" borderId="13" xfId="0" applyBorder="1"/>
    <xf numFmtId="0" fontId="0" fillId="0" borderId="0" xfId="0" applyAlignment="1">
      <alignment horizontal="left" indent="2"/>
    </xf>
    <xf numFmtId="49" fontId="0" fillId="0" borderId="6" xfId="0" applyNumberFormat="1" applyBorder="1" applyAlignment="1">
      <alignment horizontal="left" vertical="center" indent="3"/>
    </xf>
    <xf numFmtId="49" fontId="0" fillId="0" borderId="6" xfId="0" applyNumberFormat="1" applyBorder="1" applyAlignment="1">
      <alignment horizontal="left" vertical="center" indent="5"/>
    </xf>
    <xf numFmtId="49" fontId="0" fillId="0" borderId="12" xfId="0" applyNumberFormat="1" applyBorder="1" applyAlignment="1">
      <alignment vertical="center"/>
    </xf>
    <xf numFmtId="49" fontId="1" fillId="0" borderId="6" xfId="0" applyNumberFormat="1" applyFont="1" applyBorder="1" applyAlignment="1">
      <alignment horizontal="left" vertical="center" indent="2"/>
    </xf>
    <xf numFmtId="49" fontId="0" fillId="0" borderId="6" xfId="0" applyNumberFormat="1" applyBorder="1" applyAlignment="1">
      <alignment horizontal="left" indent="3"/>
    </xf>
    <xf numFmtId="49" fontId="1" fillId="0" borderId="6" xfId="0" applyNumberFormat="1" applyFont="1" applyBorder="1" applyAlignment="1">
      <alignment horizontal="left" indent="2"/>
    </xf>
    <xf numFmtId="49" fontId="0" fillId="0" borderId="6" xfId="0" applyNumberFormat="1" applyBorder="1" applyAlignment="1">
      <alignment horizontal="left" vertical="center" indent="2"/>
    </xf>
    <xf numFmtId="49" fontId="0" fillId="0" borderId="13" xfId="0" applyNumberFormat="1" applyBorder="1" applyAlignment="1">
      <alignment vertical="center"/>
    </xf>
    <xf numFmtId="3" fontId="0" fillId="0" borderId="13" xfId="0" applyNumberFormat="1" applyBorder="1" applyAlignment="1">
      <alignment horizontal="right" vertical="center"/>
    </xf>
    <xf numFmtId="2" fontId="0" fillId="0" borderId="12" xfId="0" applyNumberFormat="1" applyBorder="1" applyAlignment="1">
      <alignment horizontal="right" vertical="center"/>
    </xf>
    <xf numFmtId="4" fontId="0" fillId="0" borderId="13" xfId="0" applyNumberFormat="1" applyBorder="1" applyAlignment="1">
      <alignment vertical="center"/>
    </xf>
    <xf numFmtId="3" fontId="0" fillId="0" borderId="12" xfId="1" applyNumberFormat="1" applyFont="1" applyFill="1" applyBorder="1" applyAlignment="1" applyProtection="1">
      <alignment horizontal="right" vertical="center"/>
      <protection locked="0"/>
    </xf>
    <xf numFmtId="3" fontId="0" fillId="0" borderId="12" xfId="1" applyNumberFormat="1" applyFont="1" applyFill="1" applyBorder="1" applyAlignment="1">
      <alignment horizontal="right" vertical="center"/>
    </xf>
    <xf numFmtId="3" fontId="1" fillId="0" borderId="12" xfId="1" applyNumberFormat="1" applyFont="1" applyFill="1" applyBorder="1" applyAlignment="1" applyProtection="1">
      <alignment horizontal="right" vertical="center"/>
      <protection locked="0"/>
    </xf>
    <xf numFmtId="3" fontId="3" fillId="0" borderId="12" xfId="1" applyNumberFormat="1" applyFont="1" applyFill="1" applyBorder="1" applyAlignment="1" applyProtection="1">
      <alignment horizontal="right" vertical="center"/>
      <protection locked="0"/>
    </xf>
    <xf numFmtId="0" fontId="2" fillId="0" borderId="1" xfId="0" applyFont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1" fillId="2" borderId="9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 applyProtection="1">
      <alignment horizontal="center" vertical="center" wrapText="1"/>
      <protection locked="0"/>
    </xf>
    <xf numFmtId="0" fontId="1" fillId="2" borderId="10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1" fillId="0" borderId="5" xfId="0" applyFont="1" applyBorder="1" applyAlignment="1">
      <alignment horizontal="left" vertical="center" indent="3"/>
    </xf>
    <xf numFmtId="164" fontId="1" fillId="0" borderId="12" xfId="1" applyNumberFormat="1" applyFont="1" applyFill="1" applyBorder="1" applyAlignment="1" applyProtection="1">
      <alignment horizontal="right" vertical="center"/>
      <protection locked="0"/>
    </xf>
    <xf numFmtId="0" fontId="0" fillId="0" borderId="5" xfId="0" applyBorder="1" applyAlignment="1">
      <alignment horizontal="left" vertical="center" indent="5"/>
    </xf>
    <xf numFmtId="164" fontId="0" fillId="0" borderId="12" xfId="1" applyNumberFormat="1" applyFont="1" applyFill="1" applyBorder="1" applyAlignment="1" applyProtection="1">
      <alignment horizontal="right" vertical="center"/>
      <protection locked="0"/>
    </xf>
    <xf numFmtId="0" fontId="0" fillId="0" borderId="5" xfId="0" applyBorder="1" applyAlignment="1">
      <alignment horizontal="left" vertical="center" indent="7"/>
    </xf>
    <xf numFmtId="164" fontId="3" fillId="0" borderId="12" xfId="1" applyNumberFormat="1" applyFont="1" applyFill="1" applyBorder="1" applyAlignment="1" applyProtection="1">
      <alignment horizontal="right" vertical="center"/>
      <protection locked="0"/>
    </xf>
    <xf numFmtId="164" fontId="0" fillId="0" borderId="12" xfId="1" applyNumberFormat="1" applyFont="1" applyFill="1" applyBorder="1" applyAlignment="1">
      <alignment horizontal="right"/>
    </xf>
    <xf numFmtId="164" fontId="0" fillId="2" borderId="14" xfId="1" applyNumberFormat="1" applyFont="1" applyFill="1" applyBorder="1" applyAlignment="1">
      <alignment horizontal="right"/>
    </xf>
    <xf numFmtId="164" fontId="0" fillId="0" borderId="12" xfId="1" applyNumberFormat="1" applyFont="1" applyBorder="1" applyAlignment="1">
      <alignment horizontal="right"/>
    </xf>
    <xf numFmtId="164" fontId="0" fillId="0" borderId="12" xfId="1" applyNumberFormat="1" applyFont="1" applyFill="1" applyBorder="1" applyAlignment="1">
      <alignment horizontal="right" vertical="center"/>
    </xf>
    <xf numFmtId="0" fontId="0" fillId="0" borderId="5" xfId="0" applyBorder="1" applyAlignment="1" applyProtection="1">
      <alignment horizontal="left" vertical="center" indent="5"/>
      <protection locked="0"/>
    </xf>
    <xf numFmtId="0" fontId="5" fillId="0" borderId="12" xfId="0" applyFont="1" applyBorder="1" applyAlignment="1">
      <alignment vertical="center"/>
    </xf>
    <xf numFmtId="0" fontId="5" fillId="0" borderId="13" xfId="0" applyFont="1" applyBorder="1" applyAlignment="1">
      <alignment vertical="center"/>
    </xf>
    <xf numFmtId="164" fontId="0" fillId="0" borderId="13" xfId="1" applyNumberFormat="1" applyFont="1" applyFill="1" applyBorder="1" applyAlignment="1">
      <alignment horizontal="right"/>
    </xf>
    <xf numFmtId="0" fontId="8" fillId="0" borderId="0" xfId="0" applyFont="1" applyAlignment="1">
      <alignment horizontal="justify" vertical="center" wrapText="1"/>
    </xf>
    <xf numFmtId="0" fontId="1" fillId="0" borderId="12" xfId="0" applyFont="1" applyBorder="1" applyAlignment="1" applyProtection="1">
      <alignment vertical="center"/>
      <protection locked="0"/>
    </xf>
    <xf numFmtId="0" fontId="0" fillId="0" borderId="12" xfId="0" applyBorder="1" applyAlignment="1" applyProtection="1">
      <alignment vertical="center"/>
      <protection locked="0"/>
    </xf>
    <xf numFmtId="0" fontId="0" fillId="0" borderId="0" xfId="0" applyProtection="1">
      <protection locked="0"/>
    </xf>
    <xf numFmtId="0" fontId="5" fillId="0" borderId="13" xfId="0" applyFont="1" applyBorder="1"/>
    <xf numFmtId="0" fontId="2" fillId="0" borderId="0" xfId="0" applyFont="1" applyAlignment="1">
      <alignment vertical="center"/>
    </xf>
    <xf numFmtId="0" fontId="0" fillId="0" borderId="12" xfId="0" applyBorder="1" applyAlignment="1">
      <alignment horizontal="left" indent="3"/>
    </xf>
    <xf numFmtId="0" fontId="0" fillId="2" borderId="14" xfId="0" applyFill="1" applyBorder="1" applyAlignment="1">
      <alignment vertical="center"/>
    </xf>
    <xf numFmtId="164" fontId="1" fillId="0" borderId="12" xfId="1" applyNumberFormat="1" applyFont="1" applyFill="1" applyBorder="1" applyAlignment="1" applyProtection="1">
      <alignment vertical="center"/>
      <protection locked="0"/>
    </xf>
    <xf numFmtId="164" fontId="0" fillId="2" borderId="14" xfId="0" applyNumberFormat="1" applyFill="1" applyBorder="1" applyAlignment="1">
      <alignment vertical="center"/>
    </xf>
    <xf numFmtId="0" fontId="0" fillId="0" borderId="12" xfId="0" applyBorder="1" applyAlignment="1" applyProtection="1">
      <alignment horizontal="left" vertical="center" indent="4"/>
      <protection locked="0"/>
    </xf>
    <xf numFmtId="165" fontId="0" fillId="0" borderId="12" xfId="0" applyNumberFormat="1" applyBorder="1" applyAlignment="1" applyProtection="1">
      <alignment vertical="center"/>
      <protection locked="0"/>
    </xf>
    <xf numFmtId="164" fontId="0" fillId="0" borderId="12" xfId="1" applyNumberFormat="1" applyFont="1" applyFill="1" applyBorder="1" applyAlignment="1" applyProtection="1">
      <alignment vertical="center"/>
      <protection locked="0"/>
    </xf>
    <xf numFmtId="164" fontId="0" fillId="0" borderId="12" xfId="0" applyNumberFormat="1" applyBorder="1" applyAlignment="1" applyProtection="1">
      <alignment vertical="center"/>
      <protection locked="0"/>
    </xf>
    <xf numFmtId="0" fontId="5" fillId="0" borderId="12" xfId="0" applyFont="1" applyBorder="1" applyAlignment="1">
      <alignment horizontal="left" vertical="center"/>
    </xf>
    <xf numFmtId="16" fontId="0" fillId="0" borderId="12" xfId="0" applyNumberFormat="1" applyBorder="1" applyAlignment="1">
      <alignment vertical="center"/>
    </xf>
    <xf numFmtId="164" fontId="0" fillId="0" borderId="12" xfId="1" applyNumberFormat="1" applyFont="1" applyFill="1" applyBorder="1" applyAlignment="1">
      <alignment vertical="center"/>
    </xf>
    <xf numFmtId="164" fontId="0" fillId="0" borderId="12" xfId="0" applyNumberFormat="1" applyBorder="1" applyAlignment="1">
      <alignment vertical="center"/>
    </xf>
    <xf numFmtId="0" fontId="0" fillId="0" borderId="13" xfId="0" applyBorder="1" applyAlignment="1">
      <alignment vertical="center"/>
    </xf>
    <xf numFmtId="43" fontId="0" fillId="0" borderId="13" xfId="1" applyFont="1" applyFill="1" applyBorder="1"/>
    <xf numFmtId="0" fontId="1" fillId="2" borderId="10" xfId="0" applyFont="1" applyFill="1" applyBorder="1" applyAlignment="1">
      <alignment horizontal="left" vertical="center" wrapText="1" indent="3"/>
    </xf>
    <xf numFmtId="3" fontId="1" fillId="0" borderId="12" xfId="1" applyNumberFormat="1" applyFont="1" applyFill="1" applyBorder="1" applyProtection="1">
      <protection locked="0"/>
    </xf>
    <xf numFmtId="0" fontId="0" fillId="0" borderId="12" xfId="0" applyBorder="1" applyAlignment="1">
      <alignment horizontal="left" vertical="center" indent="6"/>
    </xf>
    <xf numFmtId="3" fontId="3" fillId="0" borderId="12" xfId="1" applyNumberFormat="1" applyFont="1" applyFill="1" applyBorder="1" applyProtection="1">
      <protection locked="0"/>
    </xf>
    <xf numFmtId="3" fontId="0" fillId="0" borderId="12" xfId="1" applyNumberFormat="1" applyFont="1" applyFill="1" applyBorder="1" applyProtection="1">
      <protection locked="0"/>
    </xf>
    <xf numFmtId="3" fontId="0" fillId="0" borderId="12" xfId="1" applyNumberFormat="1" applyFont="1" applyFill="1" applyBorder="1"/>
    <xf numFmtId="3" fontId="10" fillId="2" borderId="14" xfId="1" applyNumberFormat="1" applyFont="1" applyFill="1" applyBorder="1" applyAlignment="1"/>
    <xf numFmtId="3" fontId="11" fillId="2" borderId="14" xfId="1" applyNumberFormat="1" applyFont="1" applyFill="1" applyBorder="1" applyAlignment="1"/>
    <xf numFmtId="3" fontId="1" fillId="0" borderId="12" xfId="1" applyNumberFormat="1" applyFont="1" applyFill="1" applyBorder="1"/>
    <xf numFmtId="0" fontId="1" fillId="0" borderId="12" xfId="0" applyFont="1" applyBorder="1" applyAlignment="1">
      <alignment horizontal="left" vertical="center" wrapText="1" indent="3"/>
    </xf>
    <xf numFmtId="0" fontId="1" fillId="0" borderId="13" xfId="0" applyFont="1" applyBorder="1" applyAlignment="1">
      <alignment horizontal="left" vertical="center" wrapText="1" indent="3"/>
    </xf>
    <xf numFmtId="4" fontId="0" fillId="0" borderId="13" xfId="0" applyNumberFormat="1" applyBorder="1"/>
    <xf numFmtId="2" fontId="0" fillId="0" borderId="0" xfId="0" applyNumberFormat="1"/>
    <xf numFmtId="2" fontId="1" fillId="2" borderId="10" xfId="0" applyNumberFormat="1" applyFont="1" applyFill="1" applyBorder="1" applyAlignment="1">
      <alignment horizontal="center" vertical="center" wrapText="1"/>
    </xf>
    <xf numFmtId="3" fontId="1" fillId="0" borderId="12" xfId="1" applyNumberFormat="1" applyFont="1" applyFill="1" applyBorder="1" applyAlignment="1" applyProtection="1">
      <alignment vertical="center"/>
      <protection locked="0"/>
    </xf>
    <xf numFmtId="3" fontId="3" fillId="0" borderId="12" xfId="1" applyNumberFormat="1" applyFont="1" applyFill="1" applyBorder="1" applyAlignment="1" applyProtection="1">
      <alignment vertical="center"/>
      <protection locked="0"/>
    </xf>
    <xf numFmtId="3" fontId="0" fillId="0" borderId="12" xfId="1" applyNumberFormat="1" applyFont="1" applyFill="1" applyBorder="1" applyAlignment="1">
      <alignment vertical="center"/>
    </xf>
    <xf numFmtId="0" fontId="1" fillId="0" borderId="13" xfId="0" applyFont="1" applyBorder="1" applyAlignment="1">
      <alignment horizontal="left" vertical="center" indent="3"/>
    </xf>
    <xf numFmtId="4" fontId="0" fillId="0" borderId="13" xfId="1" applyNumberFormat="1" applyFont="1" applyFill="1" applyBorder="1" applyAlignment="1">
      <alignment vertical="center"/>
    </xf>
    <xf numFmtId="0" fontId="0" fillId="0" borderId="15" xfId="0" applyBorder="1" applyAlignment="1">
      <alignment horizontal="left" vertical="center" indent="6"/>
    </xf>
    <xf numFmtId="3" fontId="3" fillId="0" borderId="15" xfId="1" applyNumberFormat="1" applyFont="1" applyFill="1" applyBorder="1" applyAlignment="1" applyProtection="1">
      <alignment vertical="center"/>
      <protection locked="0"/>
    </xf>
    <xf numFmtId="0" fontId="1" fillId="0" borderId="12" xfId="0" applyFont="1" applyBorder="1" applyAlignment="1">
      <alignment horizontal="left" vertical="center" wrapText="1" indent="9"/>
    </xf>
    <xf numFmtId="0" fontId="0" fillId="0" borderId="12" xfId="0" applyBorder="1" applyAlignment="1">
      <alignment horizontal="left" vertical="center" indent="12"/>
    </xf>
    <xf numFmtId="3" fontId="11" fillId="2" borderId="14" xfId="1" applyNumberFormat="1" applyFont="1" applyFill="1" applyBorder="1" applyAlignment="1">
      <alignment vertical="center"/>
    </xf>
    <xf numFmtId="0" fontId="1" fillId="0" borderId="12" xfId="0" applyFont="1" applyBorder="1" applyAlignment="1">
      <alignment vertical="center"/>
    </xf>
    <xf numFmtId="3" fontId="1" fillId="0" borderId="12" xfId="1" applyNumberFormat="1" applyFont="1" applyFill="1" applyBorder="1" applyAlignment="1">
      <alignment vertical="center"/>
    </xf>
    <xf numFmtId="4" fontId="0" fillId="0" borderId="0" xfId="0" applyNumberFormat="1"/>
    <xf numFmtId="3" fontId="0" fillId="0" borderId="15" xfId="0" applyNumberFormat="1" applyBorder="1" applyProtection="1">
      <protection locked="0"/>
    </xf>
    <xf numFmtId="3" fontId="11" fillId="2" borderId="14" xfId="1" applyNumberFormat="1" applyFont="1" applyFill="1" applyBorder="1"/>
    <xf numFmtId="4" fontId="0" fillId="0" borderId="13" xfId="1" applyNumberFormat="1" applyFont="1" applyFill="1" applyBorder="1"/>
    <xf numFmtId="0" fontId="2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0" borderId="15" xfId="0" applyFont="1" applyBorder="1" applyAlignment="1">
      <alignment horizontal="left" vertical="center" indent="3"/>
    </xf>
    <xf numFmtId="166" fontId="0" fillId="0" borderId="12" xfId="1" applyNumberFormat="1" applyFont="1" applyFill="1" applyBorder="1"/>
    <xf numFmtId="3" fontId="0" fillId="0" borderId="12" xfId="1" applyNumberFormat="1" applyFont="1" applyFill="1" applyBorder="1" applyAlignment="1" applyProtection="1">
      <alignment vertical="center"/>
      <protection locked="0"/>
    </xf>
    <xf numFmtId="0" fontId="13" fillId="0" borderId="0" xfId="0" applyFont="1"/>
    <xf numFmtId="0" fontId="0" fillId="0" borderId="12" xfId="0" applyBorder="1" applyAlignment="1">
      <alignment horizontal="left" indent="6"/>
    </xf>
    <xf numFmtId="0" fontId="0" fillId="0" borderId="12" xfId="0" applyBorder="1" applyAlignment="1">
      <alignment horizontal="left" vertical="center" indent="9"/>
    </xf>
    <xf numFmtId="3" fontId="0" fillId="2" borderId="14" xfId="1" applyNumberFormat="1" applyFont="1" applyFill="1" applyBorder="1" applyAlignment="1">
      <alignment vertical="center"/>
    </xf>
    <xf numFmtId="0" fontId="0" fillId="0" borderId="12" xfId="0" applyBorder="1" applyAlignment="1">
      <alignment horizontal="left" vertical="center" wrapText="1" indent="9"/>
    </xf>
    <xf numFmtId="0" fontId="0" fillId="0" borderId="12" xfId="0" applyBorder="1" applyAlignment="1">
      <alignment horizontal="left" wrapText="1" indent="9"/>
    </xf>
    <xf numFmtId="0" fontId="0" fillId="0" borderId="12" xfId="0" applyBorder="1" applyAlignment="1">
      <alignment horizontal="left" vertical="center" wrapText="1" indent="3"/>
    </xf>
    <xf numFmtId="3" fontId="0" fillId="0" borderId="13" xfId="1" applyNumberFormat="1" applyFont="1" applyFill="1" applyBorder="1"/>
    <xf numFmtId="3" fontId="0" fillId="0" borderId="0" xfId="1" applyNumberFormat="1" applyFont="1"/>
    <xf numFmtId="3" fontId="5" fillId="0" borderId="0" xfId="1" applyNumberFormat="1" applyFont="1" applyFill="1"/>
    <xf numFmtId="3" fontId="5" fillId="0" borderId="0" xfId="1" applyNumberFormat="1" applyFont="1" applyFill="1" applyBorder="1" applyAlignment="1" applyProtection="1">
      <alignment vertical="center"/>
      <protection locked="0"/>
    </xf>
    <xf numFmtId="4" fontId="0" fillId="0" borderId="0" xfId="1" applyNumberFormat="1" applyFont="1"/>
    <xf numFmtId="4" fontId="0" fillId="0" borderId="0" xfId="1" applyNumberFormat="1" applyFont="1" applyFill="1" applyBorder="1" applyAlignment="1" applyProtection="1">
      <alignment vertical="center"/>
      <protection locked="0"/>
    </xf>
    <xf numFmtId="3" fontId="0" fillId="0" borderId="0" xfId="0" applyNumberFormat="1"/>
    <xf numFmtId="0" fontId="2" fillId="0" borderId="0" xfId="0" applyFont="1" applyAlignment="1">
      <alignment horizontal="left" vertical="center" wrapText="1"/>
    </xf>
    <xf numFmtId="0" fontId="1" fillId="2" borderId="12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4" fillId="0" borderId="0" xfId="0" applyFont="1"/>
    <xf numFmtId="0" fontId="1" fillId="3" borderId="15" xfId="0" applyFont="1" applyFill="1" applyBorder="1" applyAlignment="1">
      <alignment horizontal="left" vertical="center" indent="3"/>
    </xf>
    <xf numFmtId="164" fontId="1" fillId="3" borderId="12" xfId="1" applyNumberFormat="1" applyFont="1" applyFill="1" applyBorder="1" applyAlignment="1" applyProtection="1">
      <alignment vertical="center"/>
      <protection locked="0"/>
    </xf>
    <xf numFmtId="0" fontId="0" fillId="3" borderId="12" xfId="0" applyFill="1" applyBorder="1" applyAlignment="1">
      <alignment horizontal="left" vertical="center" indent="6"/>
    </xf>
    <xf numFmtId="164" fontId="0" fillId="3" borderId="12" xfId="1" applyNumberFormat="1" applyFont="1" applyFill="1" applyBorder="1" applyAlignment="1" applyProtection="1">
      <alignment vertical="center"/>
      <protection locked="0"/>
    </xf>
    <xf numFmtId="0" fontId="0" fillId="3" borderId="12" xfId="0" applyFill="1" applyBorder="1" applyAlignment="1">
      <alignment horizontal="left" vertical="center" indent="9"/>
    </xf>
    <xf numFmtId="0" fontId="15" fillId="0" borderId="5" xfId="2" applyFont="1" applyBorder="1" applyAlignment="1">
      <alignment horizontal="left" vertical="top"/>
    </xf>
    <xf numFmtId="164" fontId="3" fillId="3" borderId="12" xfId="1" applyNumberFormat="1" applyFont="1" applyFill="1" applyBorder="1" applyAlignment="1" applyProtection="1">
      <alignment vertical="center"/>
      <protection locked="0"/>
    </xf>
    <xf numFmtId="0" fontId="5" fillId="0" borderId="0" xfId="0" applyFont="1"/>
    <xf numFmtId="0" fontId="0" fillId="3" borderId="12" xfId="0" applyFill="1" applyBorder="1" applyAlignment="1">
      <alignment horizontal="left" vertical="center" indent="3"/>
    </xf>
    <xf numFmtId="164" fontId="0" fillId="3" borderId="12" xfId="1" applyNumberFormat="1" applyFont="1" applyFill="1" applyBorder="1" applyAlignment="1">
      <alignment vertical="center"/>
    </xf>
    <xf numFmtId="0" fontId="1" fillId="3" borderId="12" xfId="0" applyFont="1" applyFill="1" applyBorder="1" applyAlignment="1">
      <alignment horizontal="left" vertical="center" indent="3"/>
    </xf>
    <xf numFmtId="0" fontId="0" fillId="3" borderId="12" xfId="0" applyFill="1" applyBorder="1" applyAlignment="1">
      <alignment horizontal="left" indent="9"/>
    </xf>
    <xf numFmtId="0" fontId="16" fillId="0" borderId="5" xfId="2" applyFont="1" applyBorder="1" applyAlignment="1">
      <alignment horizontal="left" vertical="top"/>
    </xf>
    <xf numFmtId="0" fontId="0" fillId="3" borderId="12" xfId="0" applyFill="1" applyBorder="1" applyAlignment="1">
      <alignment horizontal="left" indent="3"/>
    </xf>
    <xf numFmtId="0" fontId="1" fillId="3" borderId="12" xfId="0" applyFont="1" applyFill="1" applyBorder="1" applyAlignment="1">
      <alignment horizontal="left" indent="3"/>
    </xf>
    <xf numFmtId="43" fontId="0" fillId="0" borderId="13" xfId="1" applyFont="1" applyBorder="1"/>
    <xf numFmtId="3" fontId="1" fillId="2" borderId="10" xfId="0" applyNumberFormat="1" applyFont="1" applyFill="1" applyBorder="1" applyAlignment="1">
      <alignment horizontal="center" vertical="center"/>
    </xf>
    <xf numFmtId="3" fontId="1" fillId="2" borderId="13" xfId="0" applyNumberFormat="1" applyFont="1" applyFill="1" applyBorder="1" applyAlignment="1">
      <alignment horizontal="center" vertical="center" wrapText="1"/>
    </xf>
    <xf numFmtId="3" fontId="1" fillId="2" borderId="10" xfId="0" applyNumberFormat="1" applyFont="1" applyFill="1" applyBorder="1" applyAlignment="1">
      <alignment horizontal="center" vertical="center"/>
    </xf>
    <xf numFmtId="3" fontId="1" fillId="2" borderId="10" xfId="0" applyNumberFormat="1" applyFont="1" applyFill="1" applyBorder="1" applyAlignment="1">
      <alignment horizontal="center" vertical="center" wrapText="1"/>
    </xf>
    <xf numFmtId="3" fontId="1" fillId="2" borderId="10" xfId="0" applyNumberFormat="1" applyFont="1" applyFill="1" applyBorder="1" applyAlignment="1">
      <alignment horizontal="center" vertical="center" wrapText="1"/>
    </xf>
    <xf numFmtId="164" fontId="1" fillId="0" borderId="15" xfId="1" applyNumberFormat="1" applyFont="1" applyFill="1" applyBorder="1" applyAlignment="1" applyProtection="1">
      <alignment vertical="center"/>
      <protection locked="0"/>
    </xf>
    <xf numFmtId="0" fontId="0" fillId="0" borderId="12" xfId="0" applyBorder="1" applyAlignment="1" applyProtection="1">
      <alignment horizontal="left" vertical="center" indent="6"/>
      <protection locked="0"/>
    </xf>
    <xf numFmtId="164" fontId="3" fillId="0" borderId="12" xfId="1" applyNumberFormat="1" applyFont="1" applyFill="1" applyBorder="1" applyAlignment="1" applyProtection="1">
      <alignment vertical="center"/>
      <protection locked="0"/>
    </xf>
    <xf numFmtId="166" fontId="0" fillId="0" borderId="13" xfId="1" applyNumberFormat="1" applyFont="1" applyBorder="1" applyAlignment="1">
      <alignment vertical="center"/>
    </xf>
    <xf numFmtId="0" fontId="2" fillId="0" borderId="15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/>
    </xf>
    <xf numFmtId="0" fontId="1" fillId="2" borderId="9" xfId="0" applyFont="1" applyFill="1" applyBorder="1" applyAlignment="1">
      <alignment horizontal="center" vertical="center"/>
    </xf>
    <xf numFmtId="164" fontId="1" fillId="0" borderId="4" xfId="1" applyNumberFormat="1" applyFont="1" applyFill="1" applyBorder="1" applyAlignment="1" applyProtection="1">
      <alignment vertical="center"/>
      <protection locked="0"/>
    </xf>
    <xf numFmtId="164" fontId="0" fillId="0" borderId="6" xfId="1" applyNumberFormat="1" applyFont="1" applyFill="1" applyBorder="1" applyAlignment="1" applyProtection="1">
      <alignment vertical="center"/>
      <protection locked="0"/>
    </xf>
    <xf numFmtId="0" fontId="17" fillId="0" borderId="5" xfId="2" applyFont="1" applyBorder="1" applyAlignment="1">
      <alignment horizontal="left"/>
    </xf>
    <xf numFmtId="164" fontId="3" fillId="0" borderId="6" xfId="1" applyNumberFormat="1" applyFont="1" applyFill="1" applyBorder="1" applyAlignment="1" applyProtection="1">
      <alignment vertical="center"/>
      <protection locked="0"/>
    </xf>
    <xf numFmtId="0" fontId="0" fillId="0" borderId="12" xfId="0" applyBorder="1" applyAlignment="1">
      <alignment horizontal="left" vertical="center" wrapText="1" indent="6"/>
    </xf>
    <xf numFmtId="164" fontId="1" fillId="0" borderId="6" xfId="1" applyNumberFormat="1" applyFont="1" applyFill="1" applyBorder="1" applyAlignment="1" applyProtection="1">
      <alignment vertical="center"/>
      <protection locked="0"/>
    </xf>
    <xf numFmtId="164" fontId="0" fillId="0" borderId="6" xfId="1" applyNumberFormat="1" applyFont="1" applyFill="1" applyBorder="1" applyAlignment="1" applyProtection="1">
      <alignment vertical="center" wrapText="1"/>
      <protection locked="0"/>
    </xf>
    <xf numFmtId="164" fontId="0" fillId="0" borderId="6" xfId="1" applyNumberFormat="1" applyFont="1" applyFill="1" applyBorder="1" applyAlignment="1">
      <alignment vertical="center"/>
    </xf>
    <xf numFmtId="166" fontId="0" fillId="0" borderId="8" xfId="1" applyNumberFormat="1" applyFont="1" applyFill="1" applyBorder="1"/>
    <xf numFmtId="0" fontId="1" fillId="2" borderId="11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164" fontId="1" fillId="0" borderId="6" xfId="1" applyNumberFormat="1" applyFont="1" applyFill="1" applyBorder="1" applyAlignment="1" applyProtection="1">
      <alignment horizontal="right" vertical="center"/>
      <protection locked="0"/>
    </xf>
    <xf numFmtId="164" fontId="3" fillId="0" borderId="6" xfId="1" applyNumberFormat="1" applyFont="1" applyFill="1" applyBorder="1" applyAlignment="1" applyProtection="1">
      <alignment horizontal="right" vertical="center"/>
      <protection locked="0"/>
    </xf>
    <xf numFmtId="164" fontId="0" fillId="0" borderId="6" xfId="1" applyNumberFormat="1" applyFont="1" applyFill="1" applyBorder="1" applyAlignment="1" applyProtection="1">
      <alignment horizontal="right" vertical="center"/>
      <protection locked="0"/>
    </xf>
    <xf numFmtId="164" fontId="0" fillId="0" borderId="6" xfId="1" applyNumberFormat="1" applyFont="1" applyFill="1" applyBorder="1" applyAlignment="1">
      <alignment horizontal="right" vertical="center"/>
    </xf>
    <xf numFmtId="0" fontId="1" fillId="0" borderId="12" xfId="0" applyFont="1" applyBorder="1" applyAlignment="1">
      <alignment horizontal="left" indent="3"/>
    </xf>
    <xf numFmtId="166" fontId="0" fillId="0" borderId="8" xfId="1" applyNumberFormat="1" applyFont="1" applyBorder="1" applyAlignment="1">
      <alignment horizontal="center"/>
    </xf>
    <xf numFmtId="0" fontId="1" fillId="2" borderId="15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 applyProtection="1">
      <alignment horizontal="center" vertical="center" wrapText="1"/>
      <protection locked="0"/>
    </xf>
    <xf numFmtId="0" fontId="1" fillId="2" borderId="12" xfId="0" applyFont="1" applyFill="1" applyBorder="1" applyAlignment="1" applyProtection="1">
      <alignment horizontal="center" vertical="center" wrapText="1"/>
      <protection locked="0"/>
    </xf>
    <xf numFmtId="0" fontId="1" fillId="2" borderId="16" xfId="0" applyFont="1" applyFill="1" applyBorder="1" applyAlignment="1">
      <alignment horizontal="center" vertical="center" wrapText="1"/>
    </xf>
    <xf numFmtId="4" fontId="1" fillId="0" borderId="15" xfId="0" applyNumberFormat="1" applyFont="1" applyBorder="1" applyAlignment="1" applyProtection="1">
      <alignment vertical="center"/>
      <protection locked="0"/>
    </xf>
    <xf numFmtId="4" fontId="1" fillId="0" borderId="12" xfId="0" applyNumberFormat="1" applyFont="1" applyBorder="1" applyAlignment="1" applyProtection="1">
      <alignment vertical="center"/>
      <protection locked="0"/>
    </xf>
    <xf numFmtId="4" fontId="0" fillId="0" borderId="12" xfId="0" applyNumberFormat="1" applyBorder="1" applyAlignment="1" applyProtection="1">
      <alignment vertical="center"/>
      <protection locked="0"/>
    </xf>
    <xf numFmtId="3" fontId="0" fillId="0" borderId="12" xfId="0" applyNumberFormat="1" applyBorder="1" applyAlignment="1" applyProtection="1">
      <alignment vertical="center"/>
      <protection locked="0"/>
    </xf>
    <xf numFmtId="4" fontId="0" fillId="0" borderId="12" xfId="0" applyNumberFormat="1" applyBorder="1" applyAlignment="1">
      <alignment vertical="center"/>
    </xf>
    <xf numFmtId="3" fontId="1" fillId="0" borderId="12" xfId="0" applyNumberFormat="1" applyFont="1" applyBorder="1" applyAlignment="1" applyProtection="1">
      <alignment vertical="center"/>
      <protection locked="0"/>
    </xf>
    <xf numFmtId="0" fontId="18" fillId="0" borderId="0" xfId="0" applyFont="1" applyAlignment="1">
      <alignment horizontal="left" vertical="center" wrapText="1"/>
    </xf>
    <xf numFmtId="0" fontId="1" fillId="4" borderId="2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15" xfId="0" applyFont="1" applyFill="1" applyBorder="1" applyAlignment="1">
      <alignment horizontal="left" vertical="center" wrapText="1"/>
    </xf>
    <xf numFmtId="0" fontId="1" fillId="5" borderId="15" xfId="0" applyFont="1" applyFill="1" applyBorder="1" applyAlignment="1" applyProtection="1">
      <alignment horizontal="center" vertical="center" wrapText="1"/>
      <protection locked="0"/>
    </xf>
    <xf numFmtId="0" fontId="1" fillId="4" borderId="13" xfId="0" applyFont="1" applyFill="1" applyBorder="1" applyAlignment="1">
      <alignment horizontal="left" vertical="center" wrapText="1"/>
    </xf>
    <xf numFmtId="0" fontId="1" fillId="2" borderId="13" xfId="0" applyFont="1" applyFill="1" applyBorder="1" applyAlignment="1" applyProtection="1">
      <alignment horizontal="center" vertical="center" wrapText="1"/>
      <protection locked="0"/>
    </xf>
    <xf numFmtId="0" fontId="1" fillId="5" borderId="13" xfId="0" applyFont="1" applyFill="1" applyBorder="1" applyAlignment="1">
      <alignment horizontal="center" vertical="center" wrapText="1"/>
    </xf>
    <xf numFmtId="3" fontId="21" fillId="0" borderId="17" xfId="0" applyNumberFormat="1" applyFont="1" applyBorder="1" applyProtection="1">
      <protection locked="0"/>
    </xf>
    <xf numFmtId="0" fontId="0" fillId="0" borderId="18" xfId="0" applyBorder="1" applyAlignment="1">
      <alignment horizontal="left" vertical="center" indent="6"/>
    </xf>
    <xf numFmtId="3" fontId="0" fillId="0" borderId="18" xfId="0" applyNumberFormat="1" applyBorder="1" applyAlignment="1" applyProtection="1">
      <alignment vertical="center"/>
      <protection locked="0"/>
    </xf>
    <xf numFmtId="0" fontId="0" fillId="0" borderId="18" xfId="0" applyBorder="1" applyAlignment="1">
      <alignment vertical="center"/>
    </xf>
    <xf numFmtId="3" fontId="22" fillId="0" borderId="17" xfId="0" applyNumberFormat="1" applyFont="1" applyBorder="1" applyAlignment="1">
      <alignment vertical="center"/>
    </xf>
    <xf numFmtId="0" fontId="1" fillId="0" borderId="18" xfId="0" applyFont="1" applyBorder="1" applyAlignment="1">
      <alignment horizontal="left" vertical="center" indent="3"/>
    </xf>
    <xf numFmtId="3" fontId="22" fillId="0" borderId="19" xfId="0" applyNumberFormat="1" applyFont="1" applyBorder="1" applyAlignment="1">
      <alignment vertical="center"/>
    </xf>
  </cellXfs>
  <cellStyles count="3">
    <cellStyle name="Millares" xfId="1" builtinId="3"/>
    <cellStyle name="Normal" xfId="0" builtinId="0"/>
    <cellStyle name="Normal 3" xfId="2" xr:uid="{D2FFA903-5BF5-43A9-B834-1881726E4D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nformatica\Downloads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-3\Documents\a.%202020\Cuenta%20p&#250;blica%202020\C.P.%201er%20trimestre%202020\0361_IDF_PEGT_UPJ_200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11">
          <cell r="C11" t="str">
            <v>Gobierno del Estado de Guanajuato</v>
          </cell>
        </row>
        <row r="12">
          <cell r="C12">
            <v>2020</v>
          </cell>
        </row>
        <row r="25">
          <cell r="D25" t="str">
            <v>2015 ¹ (c)</v>
          </cell>
          <cell r="E25" t="str">
            <v>2016 ¹ (c)</v>
          </cell>
          <cell r="F25" t="str">
            <v>2017 ¹ (c)</v>
          </cell>
          <cell r="G25" t="str">
            <v>2018 ¹ (c)</v>
          </cell>
          <cell r="H25" t="str">
            <v>2019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7283"/>
  <sheetViews>
    <sheetView zoomScale="80" zoomScaleNormal="80" workbookViewId="0">
      <selection activeCell="A32" sqref="A32"/>
    </sheetView>
  </sheetViews>
  <sheetFormatPr baseColWidth="10" defaultColWidth="14.6640625" defaultRowHeight="14.4" zeroHeight="1"/>
  <cols>
    <col min="1" max="1" width="78" style="14" customWidth="1"/>
    <col min="2" max="2" width="19.5546875" customWidth="1"/>
    <col min="3" max="3" width="18.33203125" customWidth="1"/>
    <col min="4" max="4" width="75.5546875" style="14" customWidth="1"/>
    <col min="5" max="5" width="20" customWidth="1"/>
    <col min="6" max="6" width="20.6640625" customWidth="1"/>
  </cols>
  <sheetData>
    <row r="1" spans="1:6" s="1" customFormat="1" ht="37.5" customHeight="1">
      <c r="A1" s="30" t="s">
        <v>0</v>
      </c>
      <c r="B1" s="30"/>
      <c r="C1" s="30"/>
      <c r="D1" s="30"/>
      <c r="E1" s="30"/>
      <c r="F1" s="30"/>
    </row>
    <row r="2" spans="1:6">
      <c r="A2" s="31" t="s">
        <v>122</v>
      </c>
      <c r="B2" s="32"/>
      <c r="C2" s="32"/>
      <c r="D2" s="32"/>
      <c r="E2" s="32"/>
      <c r="F2" s="33"/>
    </row>
    <row r="3" spans="1:6">
      <c r="A3" s="34" t="s">
        <v>1</v>
      </c>
      <c r="B3" s="35"/>
      <c r="C3" s="35"/>
      <c r="D3" s="35"/>
      <c r="E3" s="35"/>
      <c r="F3" s="36"/>
    </row>
    <row r="4" spans="1:6">
      <c r="A4" s="34" t="s">
        <v>123</v>
      </c>
      <c r="B4" s="35"/>
      <c r="C4" s="35"/>
      <c r="D4" s="35"/>
      <c r="E4" s="35"/>
      <c r="F4" s="36"/>
    </row>
    <row r="5" spans="1:6">
      <c r="A5" s="37" t="s">
        <v>2</v>
      </c>
      <c r="B5" s="38"/>
      <c r="C5" s="38"/>
      <c r="D5" s="38"/>
      <c r="E5" s="38"/>
      <c r="F5" s="39"/>
    </row>
    <row r="6" spans="1:6" ht="28.8">
      <c r="A6" s="2" t="s">
        <v>3</v>
      </c>
      <c r="B6" s="3">
        <v>2025</v>
      </c>
      <c r="C6" s="4" t="s">
        <v>124</v>
      </c>
      <c r="D6" s="5" t="s">
        <v>4</v>
      </c>
      <c r="E6" s="3">
        <v>2025</v>
      </c>
      <c r="F6" s="4" t="s">
        <v>124</v>
      </c>
    </row>
    <row r="7" spans="1:6">
      <c r="A7" s="6" t="s">
        <v>5</v>
      </c>
      <c r="B7" s="7"/>
      <c r="C7" s="7"/>
      <c r="D7" s="8" t="s">
        <v>6</v>
      </c>
      <c r="E7" s="7"/>
      <c r="F7" s="7"/>
    </row>
    <row r="8" spans="1:6">
      <c r="A8" s="6" t="s">
        <v>7</v>
      </c>
      <c r="B8" s="7"/>
      <c r="C8" s="7"/>
      <c r="D8" s="8" t="s">
        <v>8</v>
      </c>
      <c r="E8" s="7"/>
      <c r="F8" s="7"/>
    </row>
    <row r="9" spans="1:6">
      <c r="A9" s="9" t="s">
        <v>9</v>
      </c>
      <c r="B9" s="26">
        <f>SUM(B10:B16)</f>
        <v>656651.17000000004</v>
      </c>
      <c r="C9" s="26">
        <f>SUM(C10:C16)</f>
        <v>0</v>
      </c>
      <c r="D9" s="15" t="s">
        <v>10</v>
      </c>
      <c r="E9" s="26">
        <f>SUM(E10:E18)</f>
        <v>173912.78</v>
      </c>
      <c r="F9" s="26">
        <f>SUM(F10:F18)</f>
        <v>0</v>
      </c>
    </row>
    <row r="10" spans="1:6">
      <c r="A10" s="10" t="s">
        <v>11</v>
      </c>
      <c r="B10" s="29">
        <v>0</v>
      </c>
      <c r="C10" s="29">
        <v>0</v>
      </c>
      <c r="D10" s="16" t="s">
        <v>12</v>
      </c>
      <c r="E10" s="29">
        <v>0</v>
      </c>
      <c r="F10" s="29">
        <v>0</v>
      </c>
    </row>
    <row r="11" spans="1:6">
      <c r="A11" s="10" t="s">
        <v>13</v>
      </c>
      <c r="B11" s="29">
        <v>656651.17000000004</v>
      </c>
      <c r="C11" s="29">
        <v>0</v>
      </c>
      <c r="D11" s="16" t="s">
        <v>14</v>
      </c>
      <c r="E11" s="29">
        <v>161749.96</v>
      </c>
      <c r="F11" s="29">
        <v>0</v>
      </c>
    </row>
    <row r="12" spans="1:6">
      <c r="A12" s="10" t="s">
        <v>15</v>
      </c>
      <c r="B12" s="29">
        <v>0</v>
      </c>
      <c r="C12" s="29">
        <v>0</v>
      </c>
      <c r="D12" s="16" t="s">
        <v>16</v>
      </c>
      <c r="E12" s="29">
        <v>0</v>
      </c>
      <c r="F12" s="29">
        <v>0</v>
      </c>
    </row>
    <row r="13" spans="1:6">
      <c r="A13" s="10" t="s">
        <v>17</v>
      </c>
      <c r="B13" s="29">
        <v>0</v>
      </c>
      <c r="C13" s="29">
        <v>0</v>
      </c>
      <c r="D13" s="16" t="s">
        <v>18</v>
      </c>
      <c r="E13" s="29">
        <v>0</v>
      </c>
      <c r="F13" s="29">
        <v>0</v>
      </c>
    </row>
    <row r="14" spans="1:6">
      <c r="A14" s="10" t="s">
        <v>19</v>
      </c>
      <c r="B14" s="29">
        <v>0</v>
      </c>
      <c r="C14" s="29">
        <v>0</v>
      </c>
      <c r="D14" s="16" t="s">
        <v>20</v>
      </c>
      <c r="E14" s="29">
        <v>0</v>
      </c>
      <c r="F14" s="29">
        <v>0</v>
      </c>
    </row>
    <row r="15" spans="1:6">
      <c r="A15" s="10" t="s">
        <v>21</v>
      </c>
      <c r="B15" s="29">
        <v>0</v>
      </c>
      <c r="C15" s="29">
        <v>0</v>
      </c>
      <c r="D15" s="16" t="s">
        <v>22</v>
      </c>
      <c r="E15" s="29">
        <v>0</v>
      </c>
      <c r="F15" s="29">
        <v>0</v>
      </c>
    </row>
    <row r="16" spans="1:6">
      <c r="A16" s="10" t="s">
        <v>23</v>
      </c>
      <c r="B16" s="29">
        <v>0</v>
      </c>
      <c r="C16" s="29">
        <v>0</v>
      </c>
      <c r="D16" s="16" t="s">
        <v>24</v>
      </c>
      <c r="E16" s="29">
        <v>12162.82</v>
      </c>
      <c r="F16" s="29">
        <v>0</v>
      </c>
    </row>
    <row r="17" spans="1:6">
      <c r="A17" s="9" t="s">
        <v>25</v>
      </c>
      <c r="B17" s="26">
        <f>SUM(B18:B24)</f>
        <v>1626</v>
      </c>
      <c r="C17" s="26">
        <f>SUM(C18:C24)</f>
        <v>0</v>
      </c>
      <c r="D17" s="16" t="s">
        <v>26</v>
      </c>
      <c r="E17" s="29">
        <v>0</v>
      </c>
      <c r="F17" s="29">
        <v>0</v>
      </c>
    </row>
    <row r="18" spans="1:6">
      <c r="A18" s="10" t="s">
        <v>27</v>
      </c>
      <c r="B18" s="29">
        <v>0</v>
      </c>
      <c r="C18" s="29">
        <v>0</v>
      </c>
      <c r="D18" s="16" t="s">
        <v>28</v>
      </c>
      <c r="E18" s="29">
        <v>0</v>
      </c>
      <c r="F18" s="29">
        <v>0</v>
      </c>
    </row>
    <row r="19" spans="1:6">
      <c r="A19" s="10" t="s">
        <v>29</v>
      </c>
      <c r="B19" s="29">
        <v>0</v>
      </c>
      <c r="C19" s="29">
        <v>0</v>
      </c>
      <c r="D19" s="15" t="s">
        <v>30</v>
      </c>
      <c r="E19" s="26">
        <f>SUM(E20:E22)</f>
        <v>0</v>
      </c>
      <c r="F19" s="26">
        <f>SUM(F20:F22)</f>
        <v>0</v>
      </c>
    </row>
    <row r="20" spans="1:6">
      <c r="A20" s="10" t="s">
        <v>31</v>
      </c>
      <c r="B20" s="29">
        <v>0</v>
      </c>
      <c r="C20" s="29">
        <v>0</v>
      </c>
      <c r="D20" s="16" t="s">
        <v>32</v>
      </c>
      <c r="E20" s="29">
        <v>0</v>
      </c>
      <c r="F20" s="29">
        <v>0</v>
      </c>
    </row>
    <row r="21" spans="1:6">
      <c r="A21" s="10" t="s">
        <v>33</v>
      </c>
      <c r="B21" s="29">
        <v>0</v>
      </c>
      <c r="C21" s="29">
        <v>0</v>
      </c>
      <c r="D21" s="16" t="s">
        <v>34</v>
      </c>
      <c r="E21" s="29">
        <v>0</v>
      </c>
      <c r="F21" s="29">
        <v>0</v>
      </c>
    </row>
    <row r="22" spans="1:6">
      <c r="A22" s="10" t="s">
        <v>35</v>
      </c>
      <c r="B22" s="29">
        <v>0</v>
      </c>
      <c r="C22" s="29">
        <v>0</v>
      </c>
      <c r="D22" s="16" t="s">
        <v>36</v>
      </c>
      <c r="E22" s="29">
        <v>0</v>
      </c>
      <c r="F22" s="29">
        <v>0</v>
      </c>
    </row>
    <row r="23" spans="1:6">
      <c r="A23" s="10" t="s">
        <v>37</v>
      </c>
      <c r="B23" s="29">
        <v>0</v>
      </c>
      <c r="C23" s="29">
        <v>0</v>
      </c>
      <c r="D23" s="15" t="s">
        <v>38</v>
      </c>
      <c r="E23" s="26">
        <f>E24+E25</f>
        <v>0</v>
      </c>
      <c r="F23" s="26">
        <f>F24+F25</f>
        <v>0</v>
      </c>
    </row>
    <row r="24" spans="1:6">
      <c r="A24" s="10" t="s">
        <v>39</v>
      </c>
      <c r="B24" s="29">
        <v>1626</v>
      </c>
      <c r="C24" s="29">
        <v>0</v>
      </c>
      <c r="D24" s="16" t="s">
        <v>40</v>
      </c>
      <c r="E24" s="29">
        <v>0</v>
      </c>
      <c r="F24" s="29">
        <v>0</v>
      </c>
    </row>
    <row r="25" spans="1:6">
      <c r="A25" s="9" t="s">
        <v>41</v>
      </c>
      <c r="B25" s="26">
        <f>SUM(B26:B30)</f>
        <v>0</v>
      </c>
      <c r="C25" s="26">
        <f>SUM(C26:C30)</f>
        <v>0</v>
      </c>
      <c r="D25" s="16" t="s">
        <v>42</v>
      </c>
      <c r="E25" s="29">
        <v>0</v>
      </c>
      <c r="F25" s="29">
        <v>0</v>
      </c>
    </row>
    <row r="26" spans="1:6">
      <c r="A26" s="10" t="s">
        <v>43</v>
      </c>
      <c r="B26" s="29">
        <v>0</v>
      </c>
      <c r="C26" s="29">
        <v>0</v>
      </c>
      <c r="D26" s="15" t="s">
        <v>44</v>
      </c>
      <c r="E26" s="29">
        <v>0</v>
      </c>
      <c r="F26" s="29">
        <v>0</v>
      </c>
    </row>
    <row r="27" spans="1:6">
      <c r="A27" s="10" t="s">
        <v>45</v>
      </c>
      <c r="B27" s="29">
        <v>0</v>
      </c>
      <c r="C27" s="29">
        <v>0</v>
      </c>
      <c r="D27" s="15" t="s">
        <v>46</v>
      </c>
      <c r="E27" s="26">
        <f>SUM(E28:E30)</f>
        <v>0</v>
      </c>
      <c r="F27" s="26">
        <f>SUM(F28:F30)</f>
        <v>0</v>
      </c>
    </row>
    <row r="28" spans="1:6">
      <c r="A28" s="10" t="s">
        <v>47</v>
      </c>
      <c r="B28" s="29">
        <v>0</v>
      </c>
      <c r="C28" s="29">
        <v>0</v>
      </c>
      <c r="D28" s="16" t="s">
        <v>48</v>
      </c>
      <c r="E28" s="29">
        <v>0</v>
      </c>
      <c r="F28" s="29">
        <v>0</v>
      </c>
    </row>
    <row r="29" spans="1:6">
      <c r="A29" s="10" t="s">
        <v>49</v>
      </c>
      <c r="B29" s="29">
        <v>0</v>
      </c>
      <c r="C29" s="29">
        <v>0</v>
      </c>
      <c r="D29" s="16" t="s">
        <v>50</v>
      </c>
      <c r="E29" s="29">
        <v>0</v>
      </c>
      <c r="F29" s="29">
        <v>0</v>
      </c>
    </row>
    <row r="30" spans="1:6">
      <c r="A30" s="10" t="s">
        <v>51</v>
      </c>
      <c r="B30" s="29">
        <v>0</v>
      </c>
      <c r="C30" s="29">
        <v>0</v>
      </c>
      <c r="D30" s="16" t="s">
        <v>52</v>
      </c>
      <c r="E30" s="29">
        <v>0</v>
      </c>
      <c r="F30" s="29">
        <v>0</v>
      </c>
    </row>
    <row r="31" spans="1:6">
      <c r="A31" s="9" t="s">
        <v>53</v>
      </c>
      <c r="B31" s="26">
        <f>SUM(B32:B36)</f>
        <v>0</v>
      </c>
      <c r="C31" s="26">
        <f>SUM(C32:C36)</f>
        <v>0</v>
      </c>
      <c r="D31" s="15" t="s">
        <v>54</v>
      </c>
      <c r="E31" s="26">
        <f>SUM(E32:E37)</f>
        <v>0</v>
      </c>
      <c r="F31" s="26">
        <f>SUM(F32:F37)</f>
        <v>0</v>
      </c>
    </row>
    <row r="32" spans="1:6">
      <c r="A32" s="10" t="s">
        <v>55</v>
      </c>
      <c r="B32" s="29">
        <v>0</v>
      </c>
      <c r="C32" s="29">
        <v>0</v>
      </c>
      <c r="D32" s="16" t="s">
        <v>56</v>
      </c>
      <c r="E32" s="26">
        <v>0</v>
      </c>
      <c r="F32" s="26">
        <v>0</v>
      </c>
    </row>
    <row r="33" spans="1:6">
      <c r="A33" s="10" t="s">
        <v>57</v>
      </c>
      <c r="B33" s="29">
        <v>0</v>
      </c>
      <c r="C33" s="29">
        <v>0</v>
      </c>
      <c r="D33" s="16" t="s">
        <v>58</v>
      </c>
      <c r="E33" s="29">
        <v>0</v>
      </c>
      <c r="F33" s="29">
        <v>0</v>
      </c>
    </row>
    <row r="34" spans="1:6">
      <c r="A34" s="10" t="s">
        <v>59</v>
      </c>
      <c r="B34" s="29">
        <v>0</v>
      </c>
      <c r="C34" s="29">
        <v>0</v>
      </c>
      <c r="D34" s="16" t="s">
        <v>60</v>
      </c>
      <c r="E34" s="29">
        <v>0</v>
      </c>
      <c r="F34" s="29">
        <v>0</v>
      </c>
    </row>
    <row r="35" spans="1:6">
      <c r="A35" s="10" t="s">
        <v>61</v>
      </c>
      <c r="B35" s="29">
        <v>0</v>
      </c>
      <c r="C35" s="29">
        <v>0</v>
      </c>
      <c r="D35" s="16" t="s">
        <v>62</v>
      </c>
      <c r="E35" s="29">
        <v>0</v>
      </c>
      <c r="F35" s="29">
        <v>0</v>
      </c>
    </row>
    <row r="36" spans="1:6">
      <c r="A36" s="10" t="s">
        <v>63</v>
      </c>
      <c r="B36" s="29">
        <v>0</v>
      </c>
      <c r="C36" s="29">
        <v>0</v>
      </c>
      <c r="D36" s="16" t="s">
        <v>64</v>
      </c>
      <c r="E36" s="29">
        <v>0</v>
      </c>
      <c r="F36" s="29">
        <v>0</v>
      </c>
    </row>
    <row r="37" spans="1:6">
      <c r="A37" s="9" t="s">
        <v>65</v>
      </c>
      <c r="B37" s="29">
        <v>0</v>
      </c>
      <c r="C37" s="29">
        <v>0</v>
      </c>
      <c r="D37" s="16" t="s">
        <v>66</v>
      </c>
      <c r="E37" s="29">
        <v>0</v>
      </c>
      <c r="F37" s="29">
        <v>0</v>
      </c>
    </row>
    <row r="38" spans="1:6">
      <c r="A38" s="9" t="s">
        <v>67</v>
      </c>
      <c r="B38" s="26">
        <f>SUM(B39:B40)</f>
        <v>0</v>
      </c>
      <c r="C38" s="26">
        <f>SUM(C39:C40)</f>
        <v>0</v>
      </c>
      <c r="D38" s="15" t="s">
        <v>68</v>
      </c>
      <c r="E38" s="26">
        <f>SUM(E39:E41)</f>
        <v>0</v>
      </c>
      <c r="F38" s="26">
        <f>SUM(F39:F41)</f>
        <v>0</v>
      </c>
    </row>
    <row r="39" spans="1:6">
      <c r="A39" s="10" t="s">
        <v>69</v>
      </c>
      <c r="B39" s="29">
        <v>0</v>
      </c>
      <c r="C39" s="29">
        <v>0</v>
      </c>
      <c r="D39" s="16" t="s">
        <v>70</v>
      </c>
      <c r="E39" s="29">
        <v>0</v>
      </c>
      <c r="F39" s="29">
        <v>0</v>
      </c>
    </row>
    <row r="40" spans="1:6">
      <c r="A40" s="10" t="s">
        <v>71</v>
      </c>
      <c r="B40" s="29">
        <v>0</v>
      </c>
      <c r="C40" s="29">
        <v>0</v>
      </c>
      <c r="D40" s="16" t="s">
        <v>72</v>
      </c>
      <c r="E40" s="29">
        <v>0</v>
      </c>
      <c r="F40" s="29">
        <v>0</v>
      </c>
    </row>
    <row r="41" spans="1:6">
      <c r="A41" s="9" t="s">
        <v>73</v>
      </c>
      <c r="B41" s="26">
        <f>SUM(B42:B45)</f>
        <v>0</v>
      </c>
      <c r="C41" s="26">
        <f>SUM(C42:C45)</f>
        <v>0</v>
      </c>
      <c r="D41" s="16" t="s">
        <v>74</v>
      </c>
      <c r="E41" s="29">
        <v>0</v>
      </c>
      <c r="F41" s="29">
        <v>0</v>
      </c>
    </row>
    <row r="42" spans="1:6">
      <c r="A42" s="10" t="s">
        <v>75</v>
      </c>
      <c r="B42" s="29">
        <v>0</v>
      </c>
      <c r="C42" s="29">
        <v>0</v>
      </c>
      <c r="D42" s="15" t="s">
        <v>76</v>
      </c>
      <c r="E42" s="26">
        <f>SUM(E43:E45)</f>
        <v>0</v>
      </c>
      <c r="F42" s="26">
        <f>SUM(F43:F45)</f>
        <v>0</v>
      </c>
    </row>
    <row r="43" spans="1:6">
      <c r="A43" s="10" t="s">
        <v>77</v>
      </c>
      <c r="B43" s="29">
        <v>0</v>
      </c>
      <c r="C43" s="29">
        <v>0</v>
      </c>
      <c r="D43" s="16" t="s">
        <v>78</v>
      </c>
      <c r="E43" s="29">
        <v>0</v>
      </c>
      <c r="F43" s="29">
        <v>0</v>
      </c>
    </row>
    <row r="44" spans="1:6">
      <c r="A44" s="10" t="s">
        <v>79</v>
      </c>
      <c r="B44" s="29">
        <v>0</v>
      </c>
      <c r="C44" s="29">
        <v>0</v>
      </c>
      <c r="D44" s="16" t="s">
        <v>80</v>
      </c>
      <c r="E44" s="29">
        <v>0</v>
      </c>
      <c r="F44" s="29">
        <v>0</v>
      </c>
    </row>
    <row r="45" spans="1:6">
      <c r="A45" s="10" t="s">
        <v>81</v>
      </c>
      <c r="B45" s="29">
        <v>0</v>
      </c>
      <c r="C45" s="29">
        <v>0</v>
      </c>
      <c r="D45" s="16" t="s">
        <v>82</v>
      </c>
      <c r="E45" s="29">
        <v>0</v>
      </c>
      <c r="F45" s="29">
        <v>0</v>
      </c>
    </row>
    <row r="46" spans="1:6">
      <c r="A46" s="7"/>
      <c r="B46" s="27"/>
      <c r="C46" s="27"/>
      <c r="D46" s="17"/>
      <c r="E46" s="27"/>
      <c r="F46" s="27"/>
    </row>
    <row r="47" spans="1:6">
      <c r="A47" s="11" t="s">
        <v>83</v>
      </c>
      <c r="B47" s="28">
        <f>B9+B17+B25+B31+B37+B38+B41</f>
        <v>658277.17000000004</v>
      </c>
      <c r="C47" s="28">
        <f>C9+C17+C25+C31+C37+C38+C41</f>
        <v>0</v>
      </c>
      <c r="D47" s="18" t="s">
        <v>84</v>
      </c>
      <c r="E47" s="28">
        <f>E9+E19+E23+E26+E27+E31+E38+E42</f>
        <v>173912.78</v>
      </c>
      <c r="F47" s="28">
        <f>F9+F19+F23+F26+F27+F31+F38+F42</f>
        <v>0</v>
      </c>
    </row>
    <row r="48" spans="1:6">
      <c r="A48" s="7"/>
      <c r="B48" s="27"/>
      <c r="C48" s="27"/>
      <c r="D48" s="17"/>
      <c r="E48" s="27"/>
      <c r="F48" s="27"/>
    </row>
    <row r="49" spans="1:6">
      <c r="A49" s="6" t="s">
        <v>85</v>
      </c>
      <c r="B49" s="27"/>
      <c r="C49" s="27"/>
      <c r="D49" s="18" t="s">
        <v>86</v>
      </c>
      <c r="E49" s="27"/>
      <c r="F49" s="27"/>
    </row>
    <row r="50" spans="1:6">
      <c r="A50" s="9" t="s">
        <v>87</v>
      </c>
      <c r="B50" s="29">
        <v>0</v>
      </c>
      <c r="C50" s="29">
        <v>0</v>
      </c>
      <c r="D50" s="15" t="s">
        <v>88</v>
      </c>
      <c r="E50" s="29">
        <v>0</v>
      </c>
      <c r="F50" s="29">
        <v>0</v>
      </c>
    </row>
    <row r="51" spans="1:6">
      <c r="A51" s="9" t="s">
        <v>89</v>
      </c>
      <c r="B51" s="29">
        <v>0</v>
      </c>
      <c r="C51" s="29">
        <v>0</v>
      </c>
      <c r="D51" s="15" t="s">
        <v>90</v>
      </c>
      <c r="E51" s="29">
        <v>0</v>
      </c>
      <c r="F51" s="29">
        <v>0</v>
      </c>
    </row>
    <row r="52" spans="1:6">
      <c r="A52" s="9" t="s">
        <v>91</v>
      </c>
      <c r="B52" s="29">
        <v>0</v>
      </c>
      <c r="C52" s="29">
        <v>0</v>
      </c>
      <c r="D52" s="15" t="s">
        <v>92</v>
      </c>
      <c r="E52" s="29">
        <v>0</v>
      </c>
      <c r="F52" s="29">
        <v>0</v>
      </c>
    </row>
    <row r="53" spans="1:6">
      <c r="A53" s="9" t="s">
        <v>93</v>
      </c>
      <c r="B53" s="29">
        <v>921266.09</v>
      </c>
      <c r="C53" s="29">
        <v>0</v>
      </c>
      <c r="D53" s="15" t="s">
        <v>94</v>
      </c>
      <c r="E53" s="29">
        <v>0</v>
      </c>
      <c r="F53" s="29">
        <v>0</v>
      </c>
    </row>
    <row r="54" spans="1:6">
      <c r="A54" s="9" t="s">
        <v>95</v>
      </c>
      <c r="B54" s="29">
        <v>0</v>
      </c>
      <c r="C54" s="29">
        <v>0</v>
      </c>
      <c r="D54" s="15" t="s">
        <v>96</v>
      </c>
      <c r="E54" s="29">
        <v>0</v>
      </c>
      <c r="F54" s="29">
        <v>0</v>
      </c>
    </row>
    <row r="55" spans="1:6">
      <c r="A55" s="9" t="s">
        <v>97</v>
      </c>
      <c r="B55" s="29">
        <v>-9156.25</v>
      </c>
      <c r="C55" s="29">
        <v>0</v>
      </c>
      <c r="D55" s="19" t="s">
        <v>98</v>
      </c>
      <c r="E55" s="29">
        <v>0</v>
      </c>
      <c r="F55" s="29">
        <v>0</v>
      </c>
    </row>
    <row r="56" spans="1:6">
      <c r="A56" s="9" t="s">
        <v>99</v>
      </c>
      <c r="B56" s="29">
        <v>0</v>
      </c>
      <c r="C56" s="29">
        <v>0</v>
      </c>
      <c r="D56" s="17"/>
      <c r="E56" s="27"/>
      <c r="F56" s="27"/>
    </row>
    <row r="57" spans="1:6">
      <c r="A57" s="9" t="s">
        <v>100</v>
      </c>
      <c r="B57" s="29">
        <v>0</v>
      </c>
      <c r="C57" s="29">
        <v>0</v>
      </c>
      <c r="D57" s="18" t="s">
        <v>101</v>
      </c>
      <c r="E57" s="28">
        <f>SUM(E50:E55)</f>
        <v>0</v>
      </c>
      <c r="F57" s="28">
        <f>SUM(F50:F55)</f>
        <v>0</v>
      </c>
    </row>
    <row r="58" spans="1:6">
      <c r="A58" s="9" t="s">
        <v>102</v>
      </c>
      <c r="B58" s="29">
        <v>0</v>
      </c>
      <c r="C58" s="29">
        <v>0</v>
      </c>
      <c r="D58" s="17"/>
      <c r="E58" s="27"/>
      <c r="F58" s="27"/>
    </row>
    <row r="59" spans="1:6">
      <c r="A59" s="7"/>
      <c r="B59" s="27"/>
      <c r="C59" s="27"/>
      <c r="D59" s="18" t="s">
        <v>103</v>
      </c>
      <c r="E59" s="28">
        <f>E47+E57</f>
        <v>173912.78</v>
      </c>
      <c r="F59" s="28">
        <f>F47+F57</f>
        <v>0</v>
      </c>
    </row>
    <row r="60" spans="1:6">
      <c r="A60" s="11" t="s">
        <v>104</v>
      </c>
      <c r="B60" s="28">
        <f>SUM(B50:B58)</f>
        <v>912109.84</v>
      </c>
      <c r="C60" s="28">
        <f>SUM(C50:C58)</f>
        <v>0</v>
      </c>
      <c r="D60" s="17"/>
      <c r="E60" s="27"/>
      <c r="F60" s="27"/>
    </row>
    <row r="61" spans="1:6">
      <c r="A61" s="7"/>
      <c r="B61" s="27"/>
      <c r="C61" s="27"/>
      <c r="D61" s="20" t="s">
        <v>105</v>
      </c>
      <c r="E61" s="27"/>
      <c r="F61" s="27"/>
    </row>
    <row r="62" spans="1:6">
      <c r="A62" s="11" t="s">
        <v>106</v>
      </c>
      <c r="B62" s="28">
        <f>SUM(B47+B60)</f>
        <v>1570387.01</v>
      </c>
      <c r="C62" s="28">
        <f>SUM(C47+C60)</f>
        <v>0</v>
      </c>
      <c r="D62" s="17"/>
      <c r="E62" s="27"/>
      <c r="F62" s="27"/>
    </row>
    <row r="63" spans="1:6">
      <c r="A63" s="7"/>
      <c r="B63" s="24"/>
      <c r="C63" s="24"/>
      <c r="D63" s="21" t="s">
        <v>107</v>
      </c>
      <c r="E63" s="26">
        <f>SUM(E64:E66)</f>
        <v>0</v>
      </c>
      <c r="F63" s="26">
        <f>SUM(F64:F66)</f>
        <v>0</v>
      </c>
    </row>
    <row r="64" spans="1:6">
      <c r="A64" s="7"/>
      <c r="B64" s="24"/>
      <c r="C64" s="24"/>
      <c r="D64" s="15" t="s">
        <v>108</v>
      </c>
      <c r="E64" s="29">
        <v>0</v>
      </c>
      <c r="F64" s="29">
        <v>0</v>
      </c>
    </row>
    <row r="65" spans="1:6">
      <c r="A65" s="7"/>
      <c r="B65" s="24"/>
      <c r="C65" s="24"/>
      <c r="D65" s="19" t="s">
        <v>109</v>
      </c>
      <c r="E65" s="29">
        <v>0</v>
      </c>
      <c r="F65" s="29">
        <v>0</v>
      </c>
    </row>
    <row r="66" spans="1:6">
      <c r="A66" s="7"/>
      <c r="B66" s="24"/>
      <c r="C66" s="24"/>
      <c r="D66" s="15" t="s">
        <v>110</v>
      </c>
      <c r="E66" s="29">
        <v>0</v>
      </c>
      <c r="F66" s="29">
        <v>0</v>
      </c>
    </row>
    <row r="67" spans="1:6">
      <c r="A67" s="7"/>
      <c r="B67" s="24"/>
      <c r="C67" s="24"/>
      <c r="D67" s="17"/>
      <c r="E67" s="27"/>
      <c r="F67" s="27"/>
    </row>
    <row r="68" spans="1:6">
      <c r="A68" s="7"/>
      <c r="B68" s="24"/>
      <c r="C68" s="24"/>
      <c r="D68" s="21" t="s">
        <v>111</v>
      </c>
      <c r="E68" s="26">
        <f>SUM(E69:E73)</f>
        <v>1396474.23</v>
      </c>
      <c r="F68" s="26">
        <f>SUM(F69:F73)</f>
        <v>0</v>
      </c>
    </row>
    <row r="69" spans="1:6">
      <c r="A69" s="12"/>
      <c r="B69" s="24"/>
      <c r="C69" s="24"/>
      <c r="D69" s="15" t="s">
        <v>112</v>
      </c>
      <c r="E69" s="29">
        <v>1396474.23</v>
      </c>
      <c r="F69" s="29">
        <v>0</v>
      </c>
    </row>
    <row r="70" spans="1:6">
      <c r="A70" s="12"/>
      <c r="B70" s="24"/>
      <c r="C70" s="24"/>
      <c r="D70" s="15" t="s">
        <v>113</v>
      </c>
      <c r="E70" s="29">
        <v>0</v>
      </c>
      <c r="F70" s="29">
        <v>0</v>
      </c>
    </row>
    <row r="71" spans="1:6">
      <c r="A71" s="12"/>
      <c r="B71" s="24"/>
      <c r="C71" s="24"/>
      <c r="D71" s="15" t="s">
        <v>114</v>
      </c>
      <c r="E71" s="29">
        <v>0</v>
      </c>
      <c r="F71" s="29">
        <v>0</v>
      </c>
    </row>
    <row r="72" spans="1:6">
      <c r="A72" s="12"/>
      <c r="B72" s="24"/>
      <c r="C72" s="24"/>
      <c r="D72" s="15" t="s">
        <v>115</v>
      </c>
      <c r="E72" s="29">
        <v>0</v>
      </c>
      <c r="F72" s="29">
        <v>0</v>
      </c>
    </row>
    <row r="73" spans="1:6">
      <c r="A73" s="12"/>
      <c r="B73" s="24"/>
      <c r="C73" s="24"/>
      <c r="D73" s="15" t="s">
        <v>116</v>
      </c>
      <c r="E73" s="29">
        <v>0</v>
      </c>
      <c r="F73" s="29">
        <v>0</v>
      </c>
    </row>
    <row r="74" spans="1:6">
      <c r="A74" s="12"/>
      <c r="B74" s="24"/>
      <c r="C74" s="24"/>
      <c r="D74" s="17"/>
      <c r="E74" s="27"/>
      <c r="F74" s="27"/>
    </row>
    <row r="75" spans="1:6">
      <c r="A75" s="12"/>
      <c r="B75" s="24"/>
      <c r="C75" s="24"/>
      <c r="D75" s="21" t="s">
        <v>117</v>
      </c>
      <c r="E75" s="26">
        <f>E76+E77</f>
        <v>0</v>
      </c>
      <c r="F75" s="26">
        <f>F76+F77</f>
        <v>0</v>
      </c>
    </row>
    <row r="76" spans="1:6">
      <c r="A76" s="12"/>
      <c r="B76" s="24"/>
      <c r="C76" s="24"/>
      <c r="D76" s="15" t="s">
        <v>118</v>
      </c>
      <c r="E76" s="29">
        <v>0</v>
      </c>
      <c r="F76" s="29">
        <v>0</v>
      </c>
    </row>
    <row r="77" spans="1:6">
      <c r="A77" s="12"/>
      <c r="B77" s="24"/>
      <c r="C77" s="24"/>
      <c r="D77" s="15" t="s">
        <v>119</v>
      </c>
      <c r="E77" s="29">
        <v>0</v>
      </c>
      <c r="F77" s="29">
        <v>0</v>
      </c>
    </row>
    <row r="78" spans="1:6">
      <c r="A78" s="12"/>
      <c r="B78" s="24"/>
      <c r="C78" s="24"/>
      <c r="D78" s="17"/>
      <c r="E78" s="27"/>
      <c r="F78" s="27"/>
    </row>
    <row r="79" spans="1:6">
      <c r="A79" s="12"/>
      <c r="B79" s="24"/>
      <c r="C79" s="24"/>
      <c r="D79" s="18" t="s">
        <v>120</v>
      </c>
      <c r="E79" s="28">
        <f>E63+E68+E75</f>
        <v>1396474.23</v>
      </c>
      <c r="F79" s="28">
        <f>F63+F68+F75</f>
        <v>0</v>
      </c>
    </row>
    <row r="80" spans="1:6">
      <c r="A80" s="12"/>
      <c r="B80" s="24"/>
      <c r="C80" s="24"/>
      <c r="D80" s="17"/>
      <c r="E80" s="27"/>
      <c r="F80" s="27"/>
    </row>
    <row r="81" spans="1:6">
      <c r="A81" s="12"/>
      <c r="B81" s="24"/>
      <c r="C81" s="24"/>
      <c r="D81" s="18" t="s">
        <v>121</v>
      </c>
      <c r="E81" s="28">
        <f>E59+E79</f>
        <v>1570387.01</v>
      </c>
      <c r="F81" s="28">
        <f>F59+F79</f>
        <v>0</v>
      </c>
    </row>
    <row r="82" spans="1:6">
      <c r="A82" s="13"/>
      <c r="B82" s="23"/>
      <c r="C82" s="23"/>
      <c r="D82" s="22"/>
      <c r="E82" s="25"/>
      <c r="F82" s="25"/>
    </row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  <row r="1001"/>
    <row r="1002"/>
    <row r="1003"/>
    <row r="1004"/>
    <row r="1005"/>
    <row r="1006"/>
    <row r="1007"/>
    <row r="1008"/>
    <row r="1009"/>
    <row r="1010"/>
    <row r="1011"/>
    <row r="1012"/>
    <row r="1013"/>
    <row r="1014"/>
    <row r="1015"/>
    <row r="1016"/>
    <row r="1017"/>
    <row r="1018"/>
    <row r="1019"/>
    <row r="1020"/>
    <row r="1021"/>
    <row r="1022"/>
    <row r="1023"/>
    <row r="1024"/>
    <row r="1025"/>
    <row r="1026"/>
    <row r="1027"/>
    <row r="1028"/>
    <row r="1029"/>
    <row r="1030"/>
    <row r="1031"/>
    <row r="1032"/>
    <row r="1033"/>
    <row r="1034"/>
    <row r="1035"/>
    <row r="1036"/>
    <row r="1037"/>
    <row r="1038"/>
    <row r="1039"/>
    <row r="1040"/>
    <row r="1041"/>
    <row r="1042"/>
    <row r="1043"/>
    <row r="1044"/>
    <row r="1045"/>
    <row r="1046"/>
    <row r="1047"/>
    <row r="1048"/>
    <row r="1049"/>
    <row r="1050"/>
    <row r="1051"/>
    <row r="1052"/>
    <row r="1053"/>
    <row r="1054"/>
    <row r="1055"/>
    <row r="1056"/>
    <row r="1057"/>
    <row r="1058"/>
    <row r="1059"/>
    <row r="1060"/>
    <row r="1061"/>
    <row r="1062"/>
    <row r="1063"/>
    <row r="1064"/>
    <row r="1065"/>
    <row r="1066"/>
    <row r="1067"/>
    <row r="1068"/>
    <row r="1069"/>
    <row r="1070"/>
    <row r="1071"/>
    <row r="1072"/>
    <row r="1073"/>
    <row r="1074"/>
    <row r="1075"/>
    <row r="1076"/>
    <row r="1077"/>
    <row r="1078"/>
    <row r="1079"/>
    <row r="1080"/>
    <row r="1081"/>
    <row r="1082"/>
    <row r="1083"/>
    <row r="1084"/>
    <row r="1085"/>
    <row r="1086"/>
    <row r="1087"/>
    <row r="1088"/>
    <row r="1089"/>
    <row r="1090"/>
    <row r="1091"/>
    <row r="1092"/>
    <row r="1093"/>
    <row r="1094"/>
    <row r="1095"/>
    <row r="1096"/>
    <row r="1097"/>
    <row r="1098"/>
    <row r="1099"/>
    <row r="1100"/>
    <row r="1101"/>
    <row r="1102"/>
    <row r="1103"/>
    <row r="1104"/>
    <row r="1105"/>
    <row r="1106"/>
    <row r="1107"/>
    <row r="1108"/>
    <row r="1109"/>
    <row r="1110"/>
    <row r="1111"/>
    <row r="1112"/>
    <row r="1113"/>
    <row r="1114"/>
    <row r="1115"/>
    <row r="1116"/>
    <row r="1117"/>
    <row r="1118"/>
    <row r="1119"/>
    <row r="1120"/>
    <row r="1121"/>
    <row r="1122"/>
    <row r="1123"/>
    <row r="1124"/>
    <row r="1125"/>
    <row r="1126"/>
    <row r="1127"/>
    <row r="1128"/>
    <row r="1129"/>
    <row r="1130"/>
    <row r="1131"/>
    <row r="1132"/>
    <row r="1133"/>
    <row r="1134"/>
    <row r="1135"/>
    <row r="1136"/>
    <row r="1137"/>
    <row r="1138"/>
    <row r="1139"/>
    <row r="1140"/>
    <row r="1141"/>
    <row r="1142"/>
    <row r="1143"/>
    <row r="1144"/>
    <row r="1145"/>
    <row r="1146"/>
    <row r="1147"/>
    <row r="1148"/>
    <row r="1149"/>
    <row r="1150"/>
    <row r="1151"/>
    <row r="1152"/>
    <row r="1153"/>
    <row r="1154"/>
    <row r="1155"/>
    <row r="1156"/>
    <row r="1157"/>
    <row r="1158"/>
    <row r="1159"/>
    <row r="1160"/>
    <row r="1161"/>
    <row r="1162"/>
    <row r="1163"/>
    <row r="1164"/>
    <row r="1165"/>
    <row r="1166"/>
    <row r="1167"/>
    <row r="1168"/>
    <row r="1169"/>
    <row r="1170"/>
    <row r="1171"/>
    <row r="1172"/>
    <row r="1173"/>
    <row r="1174"/>
    <row r="1175"/>
    <row r="1176"/>
    <row r="1177"/>
    <row r="1178"/>
    <row r="1179"/>
    <row r="1180"/>
    <row r="1181"/>
    <row r="1182"/>
    <row r="1183"/>
    <row r="1184"/>
    <row r="1185"/>
    <row r="1186"/>
    <row r="1187"/>
    <row r="1188"/>
    <row r="1189"/>
    <row r="1190"/>
    <row r="1191"/>
    <row r="1192"/>
    <row r="1193"/>
    <row r="1194"/>
    <row r="1195"/>
    <row r="1196"/>
    <row r="1197"/>
    <row r="1198"/>
    <row r="1199"/>
    <row r="1200"/>
    <row r="1201"/>
    <row r="1202"/>
    <row r="1203"/>
    <row r="1204"/>
    <row r="1205"/>
    <row r="1206"/>
    <row r="1207"/>
    <row r="1208"/>
    <row r="1209"/>
    <row r="1210"/>
    <row r="1211"/>
    <row r="1212"/>
    <row r="1213"/>
    <row r="1214"/>
    <row r="1215"/>
    <row r="1216"/>
    <row r="1217"/>
    <row r="1218"/>
    <row r="1219"/>
    <row r="1220"/>
    <row r="1221"/>
    <row r="1222"/>
    <row r="1223"/>
    <row r="1224"/>
    <row r="1225"/>
    <row r="1226"/>
    <row r="1227"/>
    <row r="1228"/>
    <row r="1229"/>
    <row r="1230"/>
    <row r="1231"/>
    <row r="1232"/>
    <row r="1233"/>
    <row r="1234"/>
    <row r="1235"/>
    <row r="1236"/>
    <row r="1237"/>
    <row r="1238"/>
    <row r="1239"/>
    <row r="1240"/>
    <row r="1241"/>
    <row r="1242"/>
    <row r="1243"/>
    <row r="1244"/>
    <row r="1245"/>
    <row r="1246"/>
    <row r="1247"/>
    <row r="1248"/>
    <row r="1249"/>
    <row r="1250"/>
    <row r="1251"/>
    <row r="1252"/>
    <row r="1253"/>
    <row r="1254"/>
    <row r="1255"/>
    <row r="1256"/>
    <row r="1257"/>
    <row r="1258"/>
    <row r="1259"/>
    <row r="1260"/>
    <row r="1261"/>
    <row r="1262"/>
    <row r="1263"/>
    <row r="1264"/>
    <row r="1265"/>
    <row r="1266"/>
    <row r="1267"/>
    <row r="1268"/>
    <row r="1269"/>
    <row r="1270"/>
    <row r="1271"/>
    <row r="1272"/>
    <row r="1273"/>
    <row r="1274"/>
    <row r="1275"/>
    <row r="1276"/>
    <row r="1277"/>
    <row r="1278"/>
    <row r="1279"/>
    <row r="1280"/>
    <row r="1281"/>
    <row r="1282"/>
    <row r="1283"/>
    <row r="1284"/>
    <row r="1285"/>
    <row r="1286"/>
    <row r="1287"/>
    <row r="1288"/>
    <row r="1289"/>
    <row r="1290"/>
    <row r="1291"/>
    <row r="1292"/>
    <row r="1293"/>
    <row r="1294"/>
    <row r="1295"/>
    <row r="1296"/>
    <row r="1297"/>
    <row r="1298"/>
    <row r="1299"/>
    <row r="1300"/>
    <row r="1301"/>
    <row r="1302"/>
    <row r="1303"/>
    <row r="1304"/>
    <row r="1305"/>
    <row r="1306"/>
    <row r="1307"/>
    <row r="1308"/>
    <row r="1309"/>
    <row r="1310"/>
    <row r="1311"/>
    <row r="1312"/>
    <row r="1313"/>
    <row r="1314"/>
    <row r="1315"/>
    <row r="1316"/>
    <row r="1317"/>
    <row r="1318"/>
    <row r="1319"/>
    <row r="1320"/>
    <row r="1321"/>
    <row r="1322"/>
    <row r="1323"/>
    <row r="1324"/>
    <row r="1325"/>
    <row r="1326"/>
    <row r="1327"/>
    <row r="1328"/>
    <row r="1329"/>
    <row r="1330"/>
    <row r="1331"/>
    <row r="1332"/>
    <row r="1333"/>
    <row r="1334"/>
    <row r="1335"/>
    <row r="1336"/>
    <row r="1337"/>
    <row r="1338"/>
    <row r="1339"/>
    <row r="1340"/>
    <row r="1341"/>
    <row r="1342"/>
    <row r="1343"/>
    <row r="1344"/>
    <row r="1345"/>
    <row r="1346"/>
    <row r="1347"/>
    <row r="1348"/>
    <row r="1349"/>
    <row r="1350"/>
    <row r="1351"/>
    <row r="1352"/>
    <row r="1353"/>
    <row r="1354"/>
    <row r="1355"/>
    <row r="1356"/>
    <row r="1357"/>
    <row r="1358"/>
    <row r="1359"/>
    <row r="1360"/>
    <row r="1361"/>
    <row r="1362"/>
    <row r="1363"/>
    <row r="1364"/>
    <row r="1365"/>
    <row r="1366"/>
    <row r="1367"/>
    <row r="1368"/>
    <row r="1369"/>
    <row r="1370"/>
    <row r="1371"/>
    <row r="1372"/>
    <row r="1373"/>
    <row r="1374"/>
    <row r="1375"/>
    <row r="1376"/>
    <row r="1377"/>
    <row r="1378"/>
    <row r="1379"/>
    <row r="1380"/>
    <row r="1381"/>
    <row r="1382"/>
    <row r="1383"/>
    <row r="1384"/>
    <row r="1385"/>
    <row r="1386"/>
    <row r="1387"/>
    <row r="1388"/>
    <row r="1389"/>
    <row r="1390"/>
    <row r="1391"/>
    <row r="1392"/>
    <row r="1393"/>
    <row r="1394"/>
    <row r="1395"/>
    <row r="1396"/>
    <row r="1397"/>
    <row r="1398"/>
    <row r="1399"/>
    <row r="1400"/>
    <row r="1401"/>
    <row r="1402"/>
    <row r="1403"/>
    <row r="1404"/>
    <row r="1405"/>
    <row r="1406"/>
    <row r="1407"/>
    <row r="1408"/>
    <row r="1409"/>
    <row r="1410"/>
    <row r="1411"/>
    <row r="1412"/>
    <row r="1413"/>
    <row r="1414"/>
    <row r="1415"/>
    <row r="1416"/>
    <row r="1417"/>
    <row r="1418"/>
    <row r="1419"/>
    <row r="1420"/>
    <row r="1421"/>
    <row r="1422"/>
    <row r="1423"/>
    <row r="1424"/>
    <row r="1425"/>
    <row r="1426"/>
    <row r="1427"/>
    <row r="1428"/>
    <row r="1429"/>
    <row r="1430"/>
    <row r="1431"/>
    <row r="1432"/>
    <row r="1433"/>
    <row r="1434"/>
    <row r="1435"/>
    <row r="1436"/>
    <row r="1437"/>
    <row r="1438"/>
    <row r="1439"/>
    <row r="1440"/>
    <row r="1441"/>
    <row r="1442"/>
    <row r="1443"/>
    <row r="1444"/>
    <row r="1445"/>
    <row r="1446"/>
    <row r="1447"/>
    <row r="1448"/>
    <row r="1449"/>
    <row r="1450"/>
    <row r="1451"/>
    <row r="1452"/>
    <row r="1453"/>
    <row r="1454"/>
    <row r="1455"/>
    <row r="1456"/>
    <row r="1457"/>
    <row r="1458"/>
    <row r="1459"/>
    <row r="1460"/>
    <row r="1461"/>
    <row r="1462"/>
    <row r="1463"/>
    <row r="1464"/>
    <row r="1465"/>
    <row r="1466"/>
    <row r="1467"/>
    <row r="1468"/>
    <row r="1469"/>
    <row r="1470"/>
    <row r="1471"/>
    <row r="1472"/>
    <row r="1473"/>
    <row r="1474"/>
    <row r="1475"/>
    <row r="1476"/>
    <row r="1477"/>
    <row r="1478"/>
    <row r="1479"/>
    <row r="1480"/>
    <row r="1481"/>
    <row r="1482"/>
    <row r="1483"/>
    <row r="1484"/>
    <row r="1485"/>
    <row r="1486"/>
    <row r="1487"/>
    <row r="1488"/>
    <row r="1489"/>
    <row r="1490"/>
    <row r="1491"/>
    <row r="1492"/>
    <row r="1493"/>
    <row r="1494"/>
    <row r="1495"/>
    <row r="1496"/>
    <row r="1497"/>
    <row r="1498"/>
    <row r="1499"/>
    <row r="1500"/>
    <row r="1501"/>
    <row r="1502"/>
    <row r="1503"/>
    <row r="1504"/>
    <row r="1505"/>
    <row r="1506"/>
    <row r="1507"/>
    <row r="1508"/>
    <row r="1509"/>
    <row r="1510"/>
    <row r="1511"/>
    <row r="1512"/>
    <row r="1513"/>
    <row r="1514"/>
    <row r="1515"/>
    <row r="1516"/>
    <row r="1517"/>
    <row r="1518"/>
    <row r="1519"/>
    <row r="1520"/>
    <row r="1521"/>
    <row r="1522"/>
    <row r="1523"/>
    <row r="1524"/>
    <row r="1525"/>
    <row r="1526"/>
    <row r="1527"/>
    <row r="1528"/>
    <row r="1529"/>
    <row r="1530"/>
    <row r="1531"/>
    <row r="1532"/>
    <row r="1533"/>
    <row r="1534"/>
    <row r="1535"/>
    <row r="1536"/>
    <row r="1537"/>
    <row r="1538"/>
    <row r="1539"/>
    <row r="1540"/>
    <row r="1541"/>
    <row r="1542"/>
    <row r="1543"/>
    <row r="1544"/>
    <row r="1545"/>
    <row r="1546"/>
    <row r="1547"/>
    <row r="1548"/>
    <row r="1549"/>
    <row r="1550"/>
    <row r="1551"/>
    <row r="1552"/>
    <row r="1553"/>
    <row r="1554"/>
    <row r="1555"/>
    <row r="1556"/>
    <row r="1557"/>
    <row r="1558"/>
    <row r="1559"/>
    <row r="1560"/>
    <row r="1561"/>
    <row r="1562"/>
    <row r="1563"/>
    <row r="1564"/>
    <row r="1565"/>
    <row r="1566"/>
    <row r="1567"/>
    <row r="1568"/>
    <row r="1569"/>
    <row r="1570"/>
    <row r="1571"/>
    <row r="1572"/>
    <row r="1573"/>
    <row r="1574"/>
    <row r="1575"/>
    <row r="1576"/>
    <row r="1577"/>
    <row r="1578"/>
    <row r="1579"/>
    <row r="1580"/>
    <row r="1581"/>
    <row r="1582"/>
    <row r="1583"/>
    <row r="1584"/>
    <row r="1585"/>
    <row r="1586"/>
    <row r="1587"/>
    <row r="1588"/>
    <row r="1589"/>
    <row r="1590"/>
    <row r="1591"/>
    <row r="1592"/>
    <row r="1593"/>
    <row r="1594"/>
    <row r="1595"/>
    <row r="1596"/>
    <row r="1597"/>
    <row r="1598"/>
    <row r="1599"/>
    <row r="1600"/>
    <row r="1601"/>
    <row r="1602"/>
    <row r="1603"/>
    <row r="1604"/>
    <row r="1605"/>
    <row r="1606"/>
    <row r="1607"/>
    <row r="1608"/>
    <row r="1609"/>
    <row r="1610"/>
    <row r="1611"/>
    <row r="1612"/>
    <row r="1613"/>
    <row r="1614"/>
    <row r="1615"/>
    <row r="1616"/>
    <row r="1617"/>
    <row r="1618"/>
    <row r="1619"/>
    <row r="1620"/>
    <row r="1621"/>
    <row r="1622"/>
    <row r="1623"/>
    <row r="1624"/>
    <row r="1625"/>
    <row r="1626"/>
    <row r="1627"/>
    <row r="1628"/>
    <row r="1629"/>
    <row r="1630"/>
    <row r="1631"/>
    <row r="1632"/>
    <row r="1633"/>
    <row r="1634"/>
    <row r="1635"/>
    <row r="1636"/>
    <row r="1637"/>
    <row r="1638"/>
    <row r="1639"/>
    <row r="1640"/>
    <row r="1641"/>
    <row r="1642"/>
    <row r="1643"/>
    <row r="1644"/>
    <row r="1645"/>
    <row r="1646"/>
    <row r="1647"/>
    <row r="1648"/>
    <row r="1649"/>
    <row r="1650"/>
    <row r="1651"/>
    <row r="1652"/>
    <row r="1653"/>
    <row r="1654"/>
    <row r="1655"/>
    <row r="1656"/>
    <row r="1657"/>
    <row r="1658"/>
    <row r="1659"/>
    <row r="1660"/>
    <row r="1661"/>
    <row r="1662"/>
    <row r="1663"/>
    <row r="1664"/>
    <row r="1665"/>
    <row r="1666"/>
    <row r="1667"/>
    <row r="1668"/>
    <row r="1669"/>
    <row r="1670"/>
    <row r="1671"/>
    <row r="1672"/>
    <row r="1673"/>
    <row r="1674"/>
    <row r="1675"/>
    <row r="1676"/>
    <row r="1677"/>
    <row r="1678"/>
    <row r="1679"/>
    <row r="1680"/>
    <row r="1681"/>
    <row r="1682"/>
    <row r="1683"/>
    <row r="1684"/>
    <row r="1685"/>
    <row r="1686"/>
    <row r="1687"/>
    <row r="1688"/>
    <row r="1689"/>
    <row r="1690"/>
    <row r="1691"/>
    <row r="1692"/>
    <row r="1693"/>
    <row r="1694"/>
    <row r="1695"/>
    <row r="1696"/>
    <row r="1697"/>
    <row r="1698"/>
    <row r="1699"/>
    <row r="1700"/>
    <row r="1701"/>
    <row r="1702"/>
    <row r="1703"/>
    <row r="1704"/>
    <row r="1705"/>
    <row r="1706"/>
    <row r="1707"/>
    <row r="1708"/>
    <row r="1709"/>
    <row r="1710"/>
    <row r="1711"/>
    <row r="1712"/>
    <row r="1713"/>
    <row r="1714"/>
    <row r="1715"/>
    <row r="1716"/>
    <row r="1717"/>
    <row r="1718"/>
    <row r="1719"/>
    <row r="1720"/>
    <row r="1721"/>
    <row r="1722"/>
    <row r="1723"/>
    <row r="1724"/>
    <row r="1725"/>
    <row r="1726"/>
    <row r="1727"/>
    <row r="1728"/>
    <row r="1729"/>
    <row r="1730"/>
    <row r="1731"/>
    <row r="1732"/>
    <row r="1733"/>
    <row r="1734"/>
    <row r="1735"/>
    <row r="1736"/>
    <row r="1737"/>
    <row r="1738"/>
    <row r="1739"/>
    <row r="1740"/>
    <row r="1741"/>
    <row r="1742"/>
    <row r="1743"/>
    <row r="1744"/>
    <row r="1745"/>
    <row r="1746"/>
    <row r="1747"/>
    <row r="1748"/>
    <row r="1749"/>
    <row r="1750"/>
    <row r="1751"/>
    <row r="1752"/>
    <row r="1753"/>
    <row r="1754"/>
    <row r="1755"/>
    <row r="1756"/>
    <row r="1757"/>
    <row r="1758"/>
    <row r="1759"/>
    <row r="1760"/>
    <row r="1761"/>
    <row r="1762"/>
    <row r="1763"/>
    <row r="1764"/>
    <row r="1765"/>
    <row r="1766"/>
    <row r="1767"/>
    <row r="1768"/>
    <row r="1769"/>
    <row r="1770"/>
    <row r="1771"/>
    <row r="1772"/>
    <row r="1773"/>
    <row r="1774"/>
    <row r="1775"/>
    <row r="1776"/>
    <row r="1777"/>
    <row r="1778"/>
    <row r="1779"/>
    <row r="1780"/>
    <row r="1781"/>
    <row r="1782"/>
    <row r="1783"/>
    <row r="1784"/>
    <row r="1785"/>
    <row r="1786"/>
    <row r="1787"/>
    <row r="1788"/>
    <row r="1789"/>
    <row r="1790"/>
    <row r="1791"/>
    <row r="1792"/>
    <row r="1793"/>
    <row r="1794"/>
    <row r="1795"/>
    <row r="1796"/>
    <row r="1797"/>
    <row r="1798"/>
    <row r="1799"/>
    <row r="1800"/>
    <row r="1801"/>
    <row r="1802"/>
    <row r="1803"/>
    <row r="1804"/>
    <row r="1805"/>
    <row r="1806"/>
    <row r="1807"/>
    <row r="1808"/>
    <row r="1809"/>
    <row r="1810"/>
    <row r="1811"/>
    <row r="1812"/>
    <row r="1813"/>
    <row r="1814"/>
    <row r="1815"/>
    <row r="1816"/>
    <row r="1817"/>
    <row r="1818"/>
    <row r="1819"/>
    <row r="1820"/>
    <row r="1821"/>
    <row r="1822"/>
    <row r="1823"/>
    <row r="1824"/>
    <row r="1825"/>
    <row r="1826"/>
    <row r="1827"/>
    <row r="1828"/>
    <row r="1829"/>
    <row r="1830"/>
    <row r="1831"/>
    <row r="1832"/>
    <row r="1833"/>
    <row r="1834"/>
    <row r="1835"/>
    <row r="1836"/>
    <row r="1837"/>
    <row r="1838"/>
    <row r="1839"/>
    <row r="1840"/>
    <row r="1841"/>
    <row r="1842"/>
    <row r="1843"/>
    <row r="1844"/>
    <row r="1845"/>
    <row r="1846"/>
    <row r="1847"/>
    <row r="1848"/>
    <row r="1849"/>
    <row r="1850"/>
    <row r="1851"/>
    <row r="1852"/>
    <row r="1853"/>
    <row r="1854"/>
    <row r="1855"/>
    <row r="1856"/>
    <row r="1857"/>
    <row r="1858"/>
    <row r="1859"/>
    <row r="1860"/>
    <row r="1861"/>
    <row r="1862"/>
    <row r="1863"/>
    <row r="1864"/>
    <row r="1865"/>
    <row r="1866"/>
    <row r="1867"/>
    <row r="1868"/>
    <row r="1869"/>
    <row r="1870"/>
    <row r="1871"/>
    <row r="1872"/>
    <row r="1873"/>
    <row r="1874"/>
    <row r="1875"/>
    <row r="1876"/>
    <row r="1877"/>
    <row r="1878"/>
    <row r="1879"/>
    <row r="1880"/>
    <row r="1881"/>
    <row r="1882"/>
    <row r="1883"/>
    <row r="1884"/>
    <row r="1885"/>
    <row r="1886"/>
    <row r="1887"/>
    <row r="1888"/>
    <row r="1889"/>
    <row r="1890"/>
    <row r="1891"/>
    <row r="1892"/>
    <row r="1893"/>
    <row r="1894"/>
    <row r="1895"/>
    <row r="1896"/>
    <row r="1897"/>
    <row r="1898"/>
    <row r="1899"/>
    <row r="1900"/>
    <row r="1901"/>
    <row r="1902"/>
    <row r="1903"/>
    <row r="1904"/>
    <row r="1905"/>
    <row r="1906"/>
    <row r="1907"/>
    <row r="1908"/>
    <row r="1909"/>
    <row r="1910"/>
    <row r="1911"/>
    <row r="1912"/>
    <row r="1913"/>
    <row r="1914"/>
    <row r="1915"/>
    <row r="1916"/>
    <row r="1917"/>
    <row r="1918"/>
    <row r="1919"/>
    <row r="1920"/>
    <row r="1921"/>
    <row r="1922"/>
    <row r="1923"/>
    <row r="1924"/>
    <row r="1925"/>
    <row r="1926"/>
    <row r="1927"/>
    <row r="1928"/>
    <row r="1929"/>
    <row r="1930"/>
    <row r="1931"/>
    <row r="1932"/>
    <row r="1933"/>
    <row r="1934"/>
    <row r="1935"/>
    <row r="1936"/>
    <row r="1937"/>
    <row r="1938"/>
    <row r="1939"/>
    <row r="1940"/>
    <row r="1941"/>
    <row r="1942"/>
    <row r="1943"/>
    <row r="1944"/>
    <row r="1945"/>
    <row r="1946"/>
    <row r="1947"/>
    <row r="1948"/>
    <row r="1949"/>
    <row r="1950"/>
    <row r="1951"/>
    <row r="1952"/>
    <row r="1953"/>
    <row r="1954"/>
    <row r="1955"/>
    <row r="1956"/>
    <row r="1957"/>
    <row r="1958"/>
    <row r="1959"/>
    <row r="1960"/>
    <row r="1961"/>
    <row r="1962"/>
    <row r="1963"/>
    <row r="1964"/>
    <row r="1965"/>
    <row r="1966"/>
    <row r="1967"/>
    <row r="1968"/>
    <row r="1969"/>
    <row r="1970"/>
    <row r="1971"/>
    <row r="1972"/>
    <row r="1973"/>
    <row r="1974"/>
    <row r="1975"/>
    <row r="1976"/>
    <row r="1977"/>
    <row r="1978"/>
    <row r="1979"/>
    <row r="1980"/>
    <row r="1981"/>
    <row r="1982"/>
    <row r="1983"/>
    <row r="1984"/>
    <row r="1985"/>
    <row r="1986"/>
    <row r="1987"/>
    <row r="1988"/>
    <row r="1989"/>
    <row r="1990"/>
    <row r="1991"/>
    <row r="1992"/>
    <row r="1993"/>
    <row r="1994"/>
    <row r="1995"/>
    <row r="1996"/>
    <row r="1997"/>
    <row r="1998"/>
    <row r="1999"/>
    <row r="2000"/>
    <row r="2001"/>
    <row r="2002"/>
    <row r="2003"/>
    <row r="2004"/>
    <row r="2005"/>
    <row r="2006"/>
    <row r="2007"/>
    <row r="2008"/>
    <row r="2009"/>
    <row r="2010"/>
    <row r="2011"/>
    <row r="2012"/>
    <row r="2013"/>
    <row r="2014"/>
    <row r="2015"/>
    <row r="2016"/>
    <row r="2017"/>
    <row r="2018"/>
    <row r="2019"/>
    <row r="2020"/>
    <row r="2021"/>
    <row r="2022"/>
    <row r="2023"/>
    <row r="2024"/>
    <row r="2025"/>
    <row r="2026"/>
    <row r="2027"/>
    <row r="2028"/>
    <row r="2029"/>
    <row r="2030"/>
    <row r="2031"/>
    <row r="2032"/>
    <row r="2033"/>
    <row r="2034"/>
    <row r="2035"/>
    <row r="2036"/>
    <row r="2037"/>
    <row r="2038"/>
    <row r="2039"/>
    <row r="2040"/>
    <row r="2041"/>
    <row r="2042"/>
    <row r="2043"/>
    <row r="2044"/>
    <row r="2045"/>
    <row r="2046"/>
    <row r="2047"/>
    <row r="2048"/>
    <row r="2049"/>
    <row r="2050"/>
    <row r="2051"/>
    <row r="2052"/>
    <row r="2053"/>
    <row r="2054"/>
    <row r="2055"/>
    <row r="2056"/>
    <row r="2057"/>
    <row r="2058"/>
    <row r="2059"/>
    <row r="2060"/>
    <row r="2061"/>
    <row r="2062"/>
    <row r="2063"/>
    <row r="2064"/>
    <row r="2065"/>
    <row r="2066"/>
    <row r="2067"/>
    <row r="2068"/>
    <row r="2069"/>
    <row r="2070"/>
    <row r="2071"/>
    <row r="2072"/>
    <row r="2073"/>
    <row r="2074"/>
    <row r="2075"/>
    <row r="2076"/>
    <row r="2077"/>
    <row r="2078"/>
    <row r="2079"/>
    <row r="2080"/>
    <row r="2081"/>
    <row r="2082"/>
    <row r="2083"/>
    <row r="2084"/>
    <row r="2085"/>
    <row r="2086"/>
    <row r="2087"/>
    <row r="2088"/>
    <row r="2089"/>
    <row r="2090"/>
    <row r="2091"/>
    <row r="2092"/>
    <row r="2093"/>
    <row r="2094"/>
    <row r="2095"/>
    <row r="2096"/>
    <row r="2097"/>
    <row r="2098"/>
    <row r="2099"/>
    <row r="2100"/>
    <row r="2101"/>
    <row r="2102"/>
    <row r="2103"/>
    <row r="2104"/>
    <row r="2105"/>
    <row r="2106"/>
    <row r="2107"/>
    <row r="2108"/>
    <row r="2109"/>
    <row r="2110"/>
    <row r="2111"/>
    <row r="2112"/>
    <row r="2113"/>
    <row r="2114"/>
    <row r="2115"/>
    <row r="2116"/>
    <row r="2117"/>
    <row r="2118"/>
    <row r="2119"/>
    <row r="2120"/>
    <row r="2121"/>
    <row r="2122"/>
    <row r="2123"/>
    <row r="2124"/>
    <row r="2125"/>
    <row r="2126"/>
    <row r="2127"/>
    <row r="2128"/>
    <row r="2129"/>
    <row r="2130"/>
    <row r="2131"/>
    <row r="2132"/>
    <row r="2133"/>
    <row r="2134"/>
    <row r="2135"/>
    <row r="2136"/>
    <row r="2137"/>
    <row r="2138"/>
    <row r="2139"/>
    <row r="2140"/>
    <row r="2141"/>
    <row r="2142"/>
    <row r="2143"/>
    <row r="2144"/>
    <row r="2145"/>
    <row r="2146"/>
    <row r="2147"/>
    <row r="2148"/>
    <row r="2149"/>
    <row r="2150"/>
    <row r="2151"/>
    <row r="2152"/>
    <row r="2153"/>
    <row r="2154"/>
    <row r="2155"/>
    <row r="2156"/>
    <row r="2157"/>
    <row r="2158"/>
    <row r="2159"/>
    <row r="2160"/>
    <row r="2161"/>
    <row r="2162"/>
    <row r="2163"/>
    <row r="2164"/>
    <row r="2165"/>
    <row r="2166"/>
    <row r="2167"/>
    <row r="2168"/>
    <row r="2169"/>
    <row r="2170"/>
    <row r="2171"/>
    <row r="2172"/>
    <row r="2173"/>
    <row r="2174"/>
    <row r="2175"/>
    <row r="2176"/>
    <row r="2177"/>
    <row r="2178"/>
    <row r="2179"/>
    <row r="2180"/>
    <row r="2181"/>
    <row r="2182"/>
    <row r="2183"/>
    <row r="2184"/>
    <row r="2185"/>
    <row r="2186"/>
    <row r="2187"/>
    <row r="2188"/>
    <row r="2189"/>
    <row r="2190"/>
    <row r="2191"/>
    <row r="2192"/>
    <row r="2193"/>
    <row r="2194"/>
    <row r="2195"/>
    <row r="2196"/>
    <row r="2197"/>
    <row r="2198"/>
    <row r="2199"/>
    <row r="2200"/>
    <row r="2201"/>
    <row r="2202"/>
    <row r="2203"/>
    <row r="2204"/>
    <row r="2205"/>
    <row r="2206"/>
    <row r="2207"/>
    <row r="2208"/>
    <row r="2209"/>
    <row r="2210"/>
    <row r="2211"/>
    <row r="2212"/>
    <row r="2213"/>
    <row r="2214"/>
    <row r="2215"/>
    <row r="2216"/>
    <row r="2217"/>
    <row r="2218"/>
    <row r="2219"/>
    <row r="2220"/>
    <row r="2221"/>
    <row r="2222"/>
    <row r="2223"/>
    <row r="2224"/>
    <row r="2225"/>
    <row r="2226"/>
    <row r="2227"/>
    <row r="2228"/>
    <row r="2229"/>
    <row r="2230"/>
    <row r="2231"/>
    <row r="2232"/>
    <row r="2233"/>
    <row r="2234"/>
    <row r="2235"/>
    <row r="2236"/>
    <row r="2237"/>
    <row r="2238"/>
    <row r="2239"/>
    <row r="2240"/>
    <row r="2241"/>
    <row r="2242"/>
    <row r="2243"/>
    <row r="2244"/>
    <row r="2245"/>
    <row r="2246"/>
    <row r="2247"/>
    <row r="2248"/>
    <row r="2249"/>
    <row r="2250"/>
    <row r="2251"/>
    <row r="2252"/>
    <row r="2253"/>
    <row r="2254"/>
    <row r="2255"/>
    <row r="2256"/>
    <row r="2257"/>
    <row r="2258"/>
    <row r="2259"/>
    <row r="2260"/>
    <row r="2261"/>
    <row r="2262"/>
    <row r="2263"/>
    <row r="2264"/>
    <row r="2265"/>
    <row r="2266"/>
    <row r="2267"/>
    <row r="2268"/>
    <row r="2269"/>
    <row r="2270"/>
    <row r="2271"/>
    <row r="2272"/>
    <row r="2273"/>
    <row r="2274"/>
    <row r="2275"/>
    <row r="2276"/>
    <row r="2277"/>
    <row r="2278"/>
    <row r="2279"/>
    <row r="2280"/>
    <row r="2281"/>
    <row r="2282"/>
    <row r="2283"/>
    <row r="2284"/>
    <row r="2285"/>
    <row r="2286"/>
    <row r="2287"/>
    <row r="2288"/>
    <row r="2289"/>
    <row r="2290"/>
    <row r="2291"/>
    <row r="2292"/>
    <row r="2293"/>
    <row r="2294"/>
    <row r="2295"/>
    <row r="2296"/>
    <row r="2297"/>
    <row r="2298"/>
    <row r="2299"/>
    <row r="2300"/>
    <row r="2301"/>
    <row r="2302"/>
    <row r="2303"/>
    <row r="2304"/>
    <row r="2305"/>
    <row r="2306"/>
    <row r="2307"/>
    <row r="2308"/>
    <row r="2309"/>
    <row r="2310"/>
    <row r="2311"/>
    <row r="2312"/>
    <row r="2313"/>
    <row r="2314"/>
    <row r="2315"/>
    <row r="2316"/>
    <row r="2317"/>
    <row r="2318"/>
    <row r="2319"/>
    <row r="2320"/>
    <row r="2321"/>
    <row r="2322"/>
    <row r="2323"/>
    <row r="2324"/>
    <row r="2325"/>
    <row r="2326"/>
    <row r="2327"/>
    <row r="2328"/>
    <row r="2329"/>
    <row r="2330"/>
    <row r="2331"/>
    <row r="2332"/>
    <row r="2333"/>
    <row r="2334"/>
    <row r="2335"/>
    <row r="2336"/>
    <row r="2337"/>
    <row r="2338"/>
    <row r="2339"/>
    <row r="2340"/>
    <row r="2341"/>
    <row r="2342"/>
    <row r="2343"/>
    <row r="2344"/>
    <row r="2345"/>
    <row r="2346"/>
    <row r="2347"/>
    <row r="2348"/>
    <row r="2349"/>
    <row r="2350"/>
    <row r="2351"/>
    <row r="2352"/>
    <row r="2353"/>
    <row r="2354"/>
    <row r="2355"/>
    <row r="2356"/>
    <row r="2357"/>
    <row r="2358"/>
    <row r="2359"/>
    <row r="2360"/>
    <row r="2361"/>
    <row r="2362"/>
    <row r="2363"/>
    <row r="2364"/>
    <row r="2365"/>
    <row r="2366"/>
    <row r="2367"/>
    <row r="2368"/>
    <row r="2369"/>
    <row r="2370"/>
    <row r="2371"/>
    <row r="2372"/>
    <row r="2373"/>
    <row r="2374"/>
    <row r="2375"/>
    <row r="2376"/>
    <row r="2377"/>
    <row r="2378"/>
    <row r="2379"/>
    <row r="2380"/>
    <row r="2381"/>
    <row r="2382"/>
    <row r="2383"/>
    <row r="2384"/>
    <row r="2385"/>
    <row r="2386"/>
    <row r="2387"/>
    <row r="2388"/>
    <row r="2389"/>
    <row r="2390"/>
    <row r="2391"/>
    <row r="2392"/>
    <row r="2393"/>
    <row r="2394"/>
    <row r="2395"/>
    <row r="2396"/>
    <row r="2397"/>
    <row r="2398"/>
    <row r="2399"/>
    <row r="2400"/>
    <row r="2401"/>
    <row r="2402"/>
    <row r="2403"/>
    <row r="2404"/>
    <row r="2405"/>
    <row r="2406"/>
    <row r="2407"/>
    <row r="2408"/>
    <row r="2409"/>
    <row r="2410"/>
    <row r="2411"/>
    <row r="2412"/>
    <row r="2413"/>
    <row r="2414"/>
    <row r="2415"/>
    <row r="2416"/>
    <row r="2417"/>
    <row r="2418"/>
    <row r="2419"/>
    <row r="2420"/>
    <row r="2421"/>
    <row r="2422"/>
    <row r="2423"/>
    <row r="2424"/>
    <row r="2425"/>
    <row r="2426"/>
    <row r="2427"/>
    <row r="2428"/>
    <row r="2429"/>
    <row r="2430"/>
    <row r="2431"/>
    <row r="2432"/>
    <row r="2433"/>
    <row r="2434"/>
    <row r="2435"/>
    <row r="2436"/>
    <row r="2437"/>
    <row r="2438"/>
    <row r="2439"/>
    <row r="2440"/>
    <row r="2441"/>
    <row r="2442"/>
    <row r="2443"/>
    <row r="2444"/>
    <row r="2445"/>
    <row r="2446"/>
    <row r="2447"/>
    <row r="2448"/>
    <row r="2449"/>
    <row r="2450"/>
    <row r="2451"/>
    <row r="2452"/>
    <row r="2453"/>
    <row r="2454"/>
    <row r="2455"/>
    <row r="2456"/>
    <row r="2457"/>
    <row r="2458"/>
    <row r="2459"/>
    <row r="2460"/>
    <row r="2461"/>
    <row r="2462"/>
    <row r="2463"/>
    <row r="2464"/>
    <row r="2465"/>
    <row r="2466"/>
    <row r="2467"/>
    <row r="2468"/>
    <row r="2469"/>
    <row r="2470"/>
    <row r="2471"/>
    <row r="2472"/>
    <row r="2473"/>
    <row r="2474"/>
    <row r="2475"/>
    <row r="2476"/>
    <row r="2477"/>
    <row r="2478"/>
    <row r="2479"/>
    <row r="2480"/>
    <row r="2481"/>
    <row r="2482"/>
    <row r="2483"/>
    <row r="2484"/>
    <row r="2485"/>
    <row r="2486"/>
    <row r="2487"/>
    <row r="2488"/>
    <row r="2489"/>
    <row r="2490"/>
    <row r="2491"/>
    <row r="2492"/>
    <row r="2493"/>
    <row r="2494"/>
    <row r="2495"/>
    <row r="2496"/>
    <row r="2497"/>
    <row r="2498"/>
    <row r="2499"/>
    <row r="2500"/>
    <row r="2501"/>
    <row r="2502"/>
    <row r="2503"/>
    <row r="2504"/>
    <row r="2505"/>
    <row r="2506"/>
    <row r="2507"/>
    <row r="2508"/>
    <row r="2509"/>
    <row r="2510"/>
    <row r="2511"/>
    <row r="2512"/>
    <row r="2513"/>
    <row r="2514"/>
    <row r="2515"/>
    <row r="2516"/>
    <row r="2517"/>
    <row r="2518"/>
    <row r="2519"/>
    <row r="2520"/>
    <row r="2521"/>
    <row r="2522"/>
    <row r="2523"/>
    <row r="2524"/>
    <row r="2525"/>
    <row r="2526"/>
    <row r="2527"/>
    <row r="2528"/>
    <row r="2529"/>
    <row r="2530"/>
    <row r="2531"/>
    <row r="2532"/>
    <row r="2533"/>
    <row r="2534"/>
    <row r="2535"/>
    <row r="2536"/>
    <row r="2537"/>
    <row r="2538"/>
    <row r="2539"/>
    <row r="2540"/>
    <row r="2541"/>
    <row r="2542"/>
    <row r="2543"/>
    <row r="2544"/>
    <row r="2545"/>
    <row r="2546"/>
    <row r="2547"/>
    <row r="2548"/>
    <row r="2549"/>
    <row r="2550"/>
    <row r="2551"/>
    <row r="2552"/>
    <row r="2553"/>
    <row r="2554"/>
    <row r="2555"/>
    <row r="2556"/>
    <row r="2557"/>
    <row r="2558"/>
    <row r="2559"/>
    <row r="2560"/>
    <row r="2561"/>
    <row r="2562"/>
    <row r="2563"/>
    <row r="2564"/>
    <row r="2565"/>
    <row r="2566"/>
    <row r="2567"/>
    <row r="2568"/>
    <row r="2569"/>
    <row r="2570"/>
    <row r="2571"/>
    <row r="2572"/>
    <row r="2573"/>
    <row r="2574"/>
    <row r="2575"/>
    <row r="2576"/>
    <row r="2577"/>
    <row r="2578"/>
    <row r="2579"/>
    <row r="2580"/>
    <row r="2581"/>
    <row r="2582"/>
    <row r="2583"/>
    <row r="2584"/>
    <row r="2585"/>
    <row r="2586"/>
    <row r="2587"/>
    <row r="2588"/>
    <row r="2589"/>
    <row r="2590"/>
    <row r="2591"/>
    <row r="2592"/>
    <row r="2593"/>
    <row r="2594"/>
    <row r="2595"/>
    <row r="2596"/>
    <row r="2597"/>
    <row r="2598"/>
    <row r="2599"/>
    <row r="2600"/>
    <row r="2601"/>
    <row r="2602"/>
    <row r="2603"/>
    <row r="2604"/>
    <row r="2605"/>
    <row r="2606"/>
    <row r="2607"/>
    <row r="2608"/>
    <row r="2609"/>
    <row r="2610"/>
    <row r="2611"/>
    <row r="2612"/>
    <row r="2613"/>
    <row r="2614"/>
    <row r="2615"/>
    <row r="2616"/>
    <row r="2617"/>
    <row r="2618"/>
    <row r="2619"/>
    <row r="2620"/>
    <row r="2621"/>
    <row r="2622"/>
    <row r="2623"/>
    <row r="2624"/>
    <row r="2625"/>
    <row r="2626"/>
    <row r="2627"/>
    <row r="2628"/>
    <row r="2629"/>
    <row r="2630"/>
    <row r="2631"/>
    <row r="2632"/>
    <row r="2633"/>
    <row r="2634"/>
    <row r="2635"/>
    <row r="2636"/>
    <row r="2637"/>
    <row r="2638"/>
    <row r="2639"/>
    <row r="2640"/>
    <row r="2641"/>
    <row r="2642"/>
    <row r="2643"/>
    <row r="2644"/>
    <row r="2645"/>
    <row r="2646"/>
    <row r="2647"/>
    <row r="2648"/>
    <row r="2649"/>
    <row r="2650"/>
    <row r="2651"/>
    <row r="2652"/>
    <row r="2653"/>
    <row r="2654"/>
    <row r="2655"/>
    <row r="2656"/>
    <row r="2657"/>
    <row r="2658"/>
    <row r="2659"/>
    <row r="2660"/>
    <row r="2661"/>
    <row r="2662"/>
    <row r="2663"/>
    <row r="2664"/>
    <row r="2665"/>
    <row r="2666"/>
    <row r="2667"/>
    <row r="2668"/>
    <row r="2669"/>
    <row r="2670"/>
    <row r="2671"/>
    <row r="2672"/>
    <row r="2673"/>
    <row r="2674"/>
    <row r="2675"/>
    <row r="2676"/>
    <row r="2677"/>
    <row r="2678"/>
    <row r="2679"/>
    <row r="2680"/>
    <row r="2681"/>
    <row r="2682"/>
    <row r="2683"/>
    <row r="2684"/>
    <row r="2685"/>
    <row r="2686"/>
    <row r="2687"/>
    <row r="2688"/>
    <row r="2689"/>
    <row r="2690"/>
    <row r="2691"/>
    <row r="2692"/>
    <row r="2693"/>
    <row r="2694"/>
    <row r="2695"/>
    <row r="2696"/>
    <row r="2697"/>
    <row r="2698"/>
    <row r="2699"/>
    <row r="2700"/>
    <row r="2701"/>
    <row r="2702"/>
    <row r="2703"/>
    <row r="2704"/>
    <row r="2705"/>
    <row r="2706"/>
    <row r="2707"/>
    <row r="2708"/>
    <row r="2709"/>
    <row r="2710"/>
    <row r="2711"/>
    <row r="2712"/>
    <row r="2713"/>
    <row r="2714"/>
    <row r="2715"/>
    <row r="2716"/>
    <row r="2717"/>
    <row r="2718"/>
    <row r="2719"/>
    <row r="2720"/>
    <row r="2721"/>
    <row r="2722"/>
    <row r="2723"/>
    <row r="2724"/>
    <row r="2725"/>
    <row r="2726"/>
    <row r="2727"/>
    <row r="2728"/>
    <row r="2729"/>
    <row r="2730"/>
    <row r="2731"/>
    <row r="2732"/>
    <row r="2733"/>
    <row r="2734"/>
    <row r="2735"/>
    <row r="2736"/>
    <row r="2737"/>
    <row r="2738"/>
    <row r="2739"/>
    <row r="2740"/>
    <row r="2741"/>
    <row r="2742"/>
    <row r="2743"/>
    <row r="2744"/>
    <row r="2745"/>
    <row r="2746"/>
    <row r="2747"/>
    <row r="2748"/>
    <row r="2749"/>
    <row r="2750"/>
    <row r="2751"/>
    <row r="2752"/>
    <row r="2753"/>
    <row r="2754"/>
    <row r="2755"/>
    <row r="2756"/>
    <row r="2757"/>
    <row r="2758"/>
    <row r="2759"/>
    <row r="2760"/>
    <row r="2761"/>
    <row r="2762"/>
    <row r="2763"/>
    <row r="2764"/>
    <row r="2765"/>
    <row r="2766"/>
    <row r="2767"/>
    <row r="2768"/>
    <row r="2769"/>
    <row r="2770"/>
    <row r="2771"/>
    <row r="2772"/>
    <row r="2773"/>
    <row r="2774"/>
    <row r="2775"/>
    <row r="2776"/>
    <row r="2777"/>
    <row r="2778"/>
    <row r="2779"/>
    <row r="2780"/>
    <row r="2781"/>
    <row r="2782"/>
    <row r="2783"/>
    <row r="2784"/>
    <row r="2785"/>
    <row r="2786"/>
    <row r="2787"/>
    <row r="2788"/>
    <row r="2789"/>
    <row r="2790"/>
    <row r="2791"/>
    <row r="2792"/>
    <row r="2793"/>
    <row r="2794"/>
    <row r="2795"/>
    <row r="2796"/>
    <row r="2797"/>
    <row r="2798"/>
    <row r="2799"/>
    <row r="2800"/>
    <row r="2801"/>
    <row r="2802"/>
    <row r="2803"/>
    <row r="2804"/>
    <row r="2805"/>
    <row r="2806"/>
    <row r="2807"/>
    <row r="2808"/>
    <row r="2809"/>
    <row r="2810"/>
    <row r="2811"/>
    <row r="2812"/>
    <row r="2813"/>
    <row r="2814"/>
    <row r="2815"/>
    <row r="2816"/>
    <row r="2817"/>
    <row r="2818"/>
    <row r="2819"/>
    <row r="2820"/>
    <row r="2821"/>
    <row r="2822"/>
    <row r="2823"/>
    <row r="2824"/>
    <row r="2825"/>
    <row r="2826"/>
    <row r="2827"/>
    <row r="2828"/>
    <row r="2829"/>
    <row r="2830"/>
    <row r="2831"/>
    <row r="2832"/>
    <row r="2833"/>
    <row r="2834"/>
    <row r="2835"/>
    <row r="2836"/>
    <row r="2837"/>
    <row r="2838"/>
    <row r="2839"/>
    <row r="2840"/>
    <row r="2841"/>
    <row r="2842"/>
    <row r="2843"/>
    <row r="2844"/>
    <row r="2845"/>
    <row r="2846"/>
    <row r="2847"/>
    <row r="2848"/>
    <row r="2849"/>
    <row r="2850"/>
    <row r="2851"/>
    <row r="2852"/>
    <row r="2853"/>
    <row r="2854"/>
    <row r="2855"/>
    <row r="2856"/>
    <row r="2857"/>
    <row r="2858"/>
    <row r="2859"/>
    <row r="2860"/>
    <row r="2861"/>
    <row r="2862"/>
    <row r="2863"/>
    <row r="2864"/>
    <row r="2865"/>
    <row r="2866"/>
    <row r="2867"/>
    <row r="2868"/>
    <row r="2869"/>
    <row r="2870"/>
    <row r="2871"/>
    <row r="2872"/>
    <row r="2873"/>
    <row r="2874"/>
    <row r="2875"/>
    <row r="2876"/>
    <row r="2877"/>
    <row r="2878"/>
    <row r="2879"/>
    <row r="2880"/>
    <row r="2881"/>
    <row r="2882"/>
    <row r="2883"/>
    <row r="2884"/>
    <row r="2885"/>
    <row r="2886"/>
    <row r="2887"/>
    <row r="2888"/>
    <row r="2889"/>
    <row r="2890"/>
    <row r="2891"/>
    <row r="2892"/>
    <row r="2893"/>
    <row r="2894"/>
    <row r="2895"/>
    <row r="2896"/>
    <row r="2897"/>
    <row r="2898"/>
    <row r="2899"/>
    <row r="2900"/>
    <row r="2901"/>
    <row r="2902"/>
    <row r="2903"/>
    <row r="2904"/>
    <row r="2905"/>
    <row r="2906"/>
    <row r="2907"/>
    <row r="2908"/>
    <row r="2909"/>
    <row r="2910"/>
    <row r="2911"/>
    <row r="2912"/>
    <row r="2913"/>
    <row r="2914"/>
    <row r="2915"/>
    <row r="2916"/>
    <row r="2917"/>
    <row r="2918"/>
    <row r="2919"/>
    <row r="2920"/>
    <row r="2921"/>
    <row r="2922"/>
    <row r="2923"/>
    <row r="2924"/>
    <row r="2925"/>
    <row r="2926"/>
    <row r="2927"/>
    <row r="2928"/>
    <row r="2929"/>
    <row r="2930"/>
    <row r="2931"/>
    <row r="2932"/>
    <row r="2933"/>
    <row r="2934"/>
    <row r="2935"/>
    <row r="2936"/>
    <row r="2937"/>
    <row r="2938"/>
    <row r="2939"/>
    <row r="2940"/>
    <row r="2941"/>
    <row r="2942"/>
    <row r="2943"/>
    <row r="2944"/>
    <row r="2945"/>
    <row r="2946"/>
    <row r="2947"/>
    <row r="2948"/>
    <row r="2949"/>
    <row r="2950"/>
    <row r="2951"/>
    <row r="2952"/>
    <row r="2953"/>
    <row r="2954"/>
    <row r="2955"/>
    <row r="2956"/>
    <row r="2957"/>
    <row r="2958"/>
    <row r="2959"/>
    <row r="2960"/>
    <row r="2961"/>
    <row r="2962"/>
    <row r="2963"/>
    <row r="2964"/>
    <row r="2965"/>
    <row r="2966"/>
    <row r="2967"/>
    <row r="2968"/>
    <row r="2969"/>
    <row r="2970"/>
    <row r="2971"/>
    <row r="2972"/>
    <row r="2973"/>
    <row r="2974"/>
    <row r="2975"/>
    <row r="2976"/>
    <row r="2977"/>
    <row r="2978"/>
    <row r="2979"/>
    <row r="2980"/>
    <row r="2981"/>
    <row r="2982"/>
    <row r="2983"/>
    <row r="2984"/>
    <row r="2985"/>
    <row r="2986"/>
    <row r="2987"/>
    <row r="2988"/>
    <row r="2989"/>
    <row r="2990"/>
    <row r="2991"/>
    <row r="2992"/>
    <row r="2993"/>
    <row r="2994"/>
    <row r="2995"/>
    <row r="2996"/>
    <row r="2997"/>
    <row r="2998"/>
    <row r="2999"/>
    <row r="3000"/>
    <row r="3001"/>
    <row r="3002"/>
    <row r="3003"/>
    <row r="3004"/>
    <row r="3005"/>
    <row r="3006"/>
    <row r="3007"/>
    <row r="3008"/>
    <row r="3009"/>
    <row r="3010"/>
    <row r="3011"/>
    <row r="3012"/>
    <row r="3013"/>
    <row r="3014"/>
    <row r="3015"/>
    <row r="3016"/>
    <row r="3017"/>
    <row r="3018"/>
    <row r="3019"/>
    <row r="3020"/>
    <row r="3021"/>
    <row r="3022"/>
    <row r="3023"/>
    <row r="3024"/>
    <row r="3025"/>
    <row r="3026"/>
    <row r="3027"/>
    <row r="3028"/>
    <row r="3029"/>
    <row r="3030"/>
    <row r="3031"/>
    <row r="3032"/>
    <row r="3033"/>
    <row r="3034"/>
    <row r="3035"/>
    <row r="3036"/>
    <row r="3037"/>
    <row r="3038"/>
    <row r="3039"/>
    <row r="3040"/>
    <row r="3041"/>
    <row r="3042"/>
    <row r="3043"/>
    <row r="3044"/>
    <row r="3045"/>
    <row r="3046"/>
    <row r="3047"/>
    <row r="3048"/>
    <row r="3049"/>
    <row r="3050"/>
    <row r="3051"/>
    <row r="3052"/>
    <row r="3053"/>
    <row r="3054"/>
    <row r="3055"/>
    <row r="3056"/>
    <row r="3057"/>
    <row r="3058"/>
    <row r="3059"/>
    <row r="3060"/>
    <row r="3061"/>
    <row r="3062"/>
    <row r="3063"/>
    <row r="3064"/>
    <row r="3065"/>
    <row r="3066"/>
    <row r="3067"/>
    <row r="3068"/>
    <row r="3069"/>
    <row r="3070"/>
    <row r="3071"/>
    <row r="3072"/>
    <row r="3073"/>
    <row r="3074"/>
    <row r="3075"/>
    <row r="3076"/>
    <row r="3077"/>
    <row r="3078"/>
    <row r="3079"/>
    <row r="3080"/>
    <row r="3081"/>
    <row r="3082"/>
    <row r="3083"/>
    <row r="3084"/>
    <row r="3085"/>
    <row r="3086"/>
    <row r="3087"/>
    <row r="3088"/>
    <row r="3089"/>
    <row r="3090"/>
    <row r="3091"/>
    <row r="3092"/>
    <row r="3093"/>
    <row r="3094"/>
    <row r="3095"/>
    <row r="3096"/>
    <row r="3097"/>
    <row r="3098"/>
    <row r="3099"/>
    <row r="3100"/>
    <row r="3101"/>
    <row r="3102"/>
    <row r="3103"/>
    <row r="3104"/>
    <row r="3105"/>
    <row r="3106"/>
    <row r="3107"/>
    <row r="3108"/>
    <row r="3109"/>
    <row r="3110"/>
    <row r="3111"/>
    <row r="3112"/>
    <row r="3113"/>
    <row r="3114"/>
    <row r="3115"/>
    <row r="3116"/>
    <row r="3117"/>
    <row r="3118"/>
    <row r="3119"/>
    <row r="3120"/>
    <row r="3121"/>
    <row r="3122"/>
    <row r="3123"/>
    <row r="3124"/>
    <row r="3125"/>
    <row r="3126"/>
    <row r="3127"/>
    <row r="3128"/>
    <row r="3129"/>
    <row r="3130"/>
    <row r="3131"/>
    <row r="3132"/>
    <row r="3133"/>
    <row r="3134"/>
    <row r="3135"/>
    <row r="3136"/>
    <row r="3137"/>
    <row r="3138"/>
    <row r="3139"/>
    <row r="3140"/>
    <row r="3141"/>
    <row r="3142"/>
    <row r="3143"/>
    <row r="3144"/>
    <row r="3145"/>
    <row r="3146"/>
    <row r="3147"/>
    <row r="3148"/>
    <row r="3149"/>
    <row r="3150"/>
    <row r="3151"/>
    <row r="3152"/>
    <row r="3153"/>
    <row r="3154"/>
    <row r="3155"/>
    <row r="3156"/>
    <row r="3157"/>
    <row r="3158"/>
    <row r="3159"/>
    <row r="3160"/>
    <row r="3161"/>
    <row r="3162"/>
    <row r="3163"/>
    <row r="3164"/>
    <row r="3165"/>
    <row r="3166"/>
    <row r="3167"/>
    <row r="3168"/>
    <row r="3169"/>
    <row r="3170"/>
    <row r="3171"/>
    <row r="3172"/>
    <row r="3173"/>
    <row r="3174"/>
    <row r="3175"/>
    <row r="3176"/>
    <row r="3177"/>
    <row r="3178"/>
    <row r="3179"/>
    <row r="3180"/>
    <row r="3181"/>
    <row r="3182"/>
    <row r="3183"/>
    <row r="3184"/>
    <row r="3185"/>
    <row r="3186"/>
    <row r="3187"/>
    <row r="3188"/>
    <row r="3189"/>
    <row r="3190"/>
    <row r="3191"/>
    <row r="3192"/>
    <row r="3193"/>
    <row r="3194"/>
    <row r="3195"/>
    <row r="3196"/>
    <row r="3197"/>
    <row r="3198"/>
    <row r="3199"/>
    <row r="3200"/>
    <row r="3201"/>
    <row r="3202"/>
    <row r="3203"/>
    <row r="3204"/>
    <row r="3205"/>
    <row r="3206"/>
    <row r="3207"/>
    <row r="3208"/>
    <row r="3209"/>
    <row r="3210"/>
    <row r="3211"/>
    <row r="3212"/>
    <row r="3213"/>
    <row r="3214"/>
    <row r="3215"/>
    <row r="3216"/>
    <row r="3217"/>
    <row r="3218"/>
    <row r="3219"/>
    <row r="3220"/>
    <row r="3221"/>
    <row r="3222"/>
    <row r="3223"/>
    <row r="3224"/>
    <row r="3225"/>
    <row r="3226"/>
    <row r="3227"/>
    <row r="3228"/>
    <row r="3229"/>
    <row r="3230"/>
    <row r="3231"/>
    <row r="3232"/>
    <row r="3233"/>
    <row r="3234"/>
    <row r="3235"/>
    <row r="3236"/>
    <row r="3237"/>
    <row r="3238"/>
    <row r="3239"/>
    <row r="3240"/>
    <row r="3241"/>
    <row r="3242"/>
    <row r="3243"/>
    <row r="3244"/>
    <row r="3245"/>
    <row r="3246"/>
    <row r="3247"/>
    <row r="3248"/>
    <row r="3249"/>
    <row r="3250"/>
    <row r="3251"/>
    <row r="3252"/>
    <row r="3253"/>
    <row r="3254"/>
    <row r="3255"/>
    <row r="3256"/>
    <row r="3257"/>
    <row r="3258"/>
    <row r="3259"/>
    <row r="3260"/>
    <row r="3261"/>
    <row r="3262"/>
    <row r="3263"/>
    <row r="3264"/>
    <row r="3265"/>
    <row r="3266"/>
    <row r="3267"/>
    <row r="3268"/>
    <row r="3269"/>
    <row r="3270"/>
    <row r="3271"/>
    <row r="3272"/>
    <row r="3273"/>
    <row r="3274"/>
    <row r="3275"/>
    <row r="3276"/>
    <row r="3277"/>
    <row r="3278"/>
    <row r="3279"/>
    <row r="3280"/>
    <row r="3281"/>
    <row r="3282"/>
    <row r="3283"/>
    <row r="3284"/>
    <row r="3285"/>
    <row r="3286"/>
    <row r="3287"/>
    <row r="3288"/>
    <row r="3289"/>
    <row r="3290"/>
    <row r="3291"/>
    <row r="3292"/>
    <row r="3293"/>
    <row r="3294"/>
    <row r="3295"/>
    <row r="3296"/>
    <row r="3297"/>
    <row r="3298"/>
    <row r="3299"/>
    <row r="3300"/>
    <row r="3301"/>
    <row r="3302"/>
    <row r="3303"/>
    <row r="3304"/>
    <row r="3305"/>
    <row r="3306"/>
    <row r="3307"/>
    <row r="3308"/>
    <row r="3309"/>
    <row r="3310"/>
    <row r="3311"/>
    <row r="3312"/>
    <row r="3313"/>
    <row r="3314"/>
    <row r="3315"/>
    <row r="3316"/>
    <row r="3317"/>
    <row r="3318"/>
    <row r="3319"/>
    <row r="3320"/>
    <row r="3321"/>
    <row r="3322"/>
    <row r="3323"/>
    <row r="3324"/>
    <row r="3325"/>
    <row r="3326"/>
    <row r="3327"/>
    <row r="3328"/>
    <row r="3329"/>
    <row r="3330"/>
    <row r="3331"/>
    <row r="3332"/>
    <row r="3333"/>
    <row r="3334"/>
    <row r="3335"/>
    <row r="3336"/>
    <row r="3337"/>
    <row r="3338"/>
    <row r="3339"/>
    <row r="3340"/>
    <row r="3341"/>
    <row r="3342"/>
    <row r="3343"/>
    <row r="3344"/>
    <row r="3345"/>
    <row r="3346"/>
    <row r="3347"/>
    <row r="3348"/>
    <row r="3349"/>
    <row r="3350"/>
    <row r="3351"/>
    <row r="3352"/>
    <row r="3353"/>
    <row r="3354"/>
    <row r="3355"/>
    <row r="3356"/>
    <row r="3357"/>
    <row r="3358"/>
    <row r="3359"/>
    <row r="3360"/>
    <row r="3361"/>
    <row r="3362"/>
    <row r="3363"/>
    <row r="3364"/>
    <row r="3365"/>
    <row r="3366"/>
    <row r="3367"/>
    <row r="3368"/>
    <row r="3369"/>
    <row r="3370"/>
    <row r="3371"/>
    <row r="3372"/>
    <row r="3373"/>
    <row r="3374"/>
    <row r="3375"/>
    <row r="3376"/>
    <row r="3377"/>
    <row r="3378"/>
    <row r="3379"/>
    <row r="3380"/>
    <row r="3381"/>
    <row r="3382"/>
    <row r="3383"/>
    <row r="3384"/>
    <row r="3385"/>
    <row r="3386"/>
    <row r="3387"/>
    <row r="3388"/>
    <row r="3389"/>
    <row r="3390"/>
    <row r="3391"/>
    <row r="3392"/>
    <row r="3393"/>
    <row r="3394"/>
    <row r="3395"/>
    <row r="3396"/>
    <row r="3397"/>
    <row r="3398"/>
    <row r="3399"/>
    <row r="3400"/>
    <row r="3401"/>
    <row r="3402"/>
    <row r="3403"/>
    <row r="3404"/>
    <row r="3405"/>
    <row r="3406"/>
    <row r="3407"/>
    <row r="3408"/>
    <row r="3409"/>
    <row r="3410"/>
    <row r="3411"/>
    <row r="3412"/>
    <row r="3413"/>
    <row r="3414"/>
    <row r="3415"/>
    <row r="3416"/>
    <row r="3417"/>
    <row r="3418"/>
    <row r="3419"/>
    <row r="3420"/>
    <row r="3421"/>
    <row r="3422"/>
    <row r="3423"/>
    <row r="3424"/>
    <row r="3425"/>
    <row r="3426"/>
    <row r="3427"/>
    <row r="3428"/>
    <row r="3429"/>
    <row r="3430"/>
    <row r="3431"/>
    <row r="3432"/>
    <row r="3433"/>
    <row r="3434"/>
    <row r="3435"/>
    <row r="3436"/>
    <row r="3437"/>
    <row r="3438"/>
    <row r="3439"/>
    <row r="3440"/>
    <row r="3441"/>
    <row r="3442"/>
    <row r="3443"/>
    <row r="3444"/>
    <row r="3445"/>
    <row r="3446"/>
    <row r="3447"/>
    <row r="3448"/>
    <row r="3449"/>
    <row r="3450"/>
    <row r="3451"/>
    <row r="3452"/>
    <row r="3453"/>
    <row r="3454"/>
    <row r="3455"/>
    <row r="3456"/>
    <row r="3457"/>
    <row r="3458"/>
    <row r="3459"/>
    <row r="3460"/>
    <row r="3461"/>
    <row r="3462"/>
    <row r="3463"/>
    <row r="3464"/>
    <row r="3465"/>
    <row r="3466"/>
    <row r="3467"/>
    <row r="3468"/>
    <row r="3469"/>
    <row r="3470"/>
    <row r="3471"/>
    <row r="3472"/>
    <row r="3473"/>
    <row r="3474"/>
    <row r="3475"/>
    <row r="3476"/>
    <row r="3477"/>
    <row r="3478"/>
    <row r="3479"/>
    <row r="3480"/>
    <row r="3481"/>
    <row r="3482"/>
    <row r="3483"/>
    <row r="3484"/>
    <row r="3485"/>
    <row r="3486"/>
    <row r="3487"/>
    <row r="3488"/>
    <row r="3489"/>
    <row r="3490"/>
    <row r="3491"/>
    <row r="3492"/>
    <row r="3493"/>
    <row r="3494"/>
    <row r="3495"/>
    <row r="3496"/>
    <row r="3497"/>
    <row r="3498"/>
    <row r="3499"/>
    <row r="3500"/>
    <row r="3501"/>
    <row r="3502"/>
    <row r="3503"/>
    <row r="3504"/>
    <row r="3505"/>
    <row r="3506"/>
    <row r="3507"/>
    <row r="3508"/>
    <row r="3509"/>
    <row r="3510"/>
    <row r="3511"/>
    <row r="3512"/>
    <row r="3513"/>
    <row r="3514"/>
    <row r="3515"/>
    <row r="3516"/>
    <row r="3517"/>
    <row r="3518"/>
    <row r="3519"/>
    <row r="3520"/>
    <row r="3521"/>
    <row r="3522"/>
    <row r="3523"/>
    <row r="3524"/>
    <row r="3525"/>
    <row r="3526"/>
    <row r="3527"/>
    <row r="3528"/>
    <row r="3529"/>
    <row r="3530"/>
    <row r="3531"/>
    <row r="3532"/>
    <row r="3533"/>
    <row r="3534"/>
    <row r="3535"/>
    <row r="3536"/>
    <row r="3537"/>
    <row r="3538"/>
    <row r="3539"/>
    <row r="3540"/>
    <row r="3541"/>
    <row r="3542"/>
    <row r="3543"/>
    <row r="3544"/>
    <row r="3545"/>
    <row r="3546"/>
    <row r="3547"/>
    <row r="3548"/>
    <row r="3549"/>
    <row r="3550"/>
    <row r="3551"/>
    <row r="3552"/>
    <row r="3553"/>
    <row r="3554"/>
    <row r="3555"/>
    <row r="3556"/>
    <row r="3557"/>
    <row r="3558"/>
    <row r="3559"/>
    <row r="3560"/>
    <row r="3561"/>
    <row r="3562"/>
    <row r="3563"/>
    <row r="3564"/>
    <row r="3565"/>
    <row r="3566"/>
    <row r="3567"/>
    <row r="3568"/>
    <row r="3569"/>
    <row r="3570"/>
    <row r="3571"/>
    <row r="3572"/>
    <row r="3573"/>
    <row r="3574"/>
    <row r="3575"/>
    <row r="3576"/>
    <row r="3577"/>
    <row r="3578"/>
    <row r="3579"/>
    <row r="3580"/>
    <row r="3581"/>
    <row r="3582"/>
    <row r="3583"/>
    <row r="3584"/>
    <row r="3585"/>
    <row r="3586"/>
    <row r="3587"/>
    <row r="3588"/>
    <row r="3589"/>
    <row r="3590"/>
    <row r="3591"/>
    <row r="3592"/>
    <row r="3593"/>
    <row r="3594"/>
    <row r="3595"/>
    <row r="3596"/>
    <row r="3597"/>
    <row r="3598"/>
    <row r="3599"/>
    <row r="3600"/>
    <row r="3601"/>
    <row r="3602"/>
    <row r="3603"/>
    <row r="3604"/>
    <row r="3605"/>
    <row r="3606"/>
    <row r="3607"/>
    <row r="3608"/>
    <row r="3609"/>
    <row r="3610"/>
    <row r="3611"/>
    <row r="3612"/>
    <row r="3613"/>
    <row r="3614"/>
    <row r="3615"/>
    <row r="3616"/>
    <row r="3617"/>
    <row r="3618"/>
    <row r="3619"/>
    <row r="3620"/>
    <row r="3621"/>
    <row r="3622"/>
    <row r="3623"/>
    <row r="3624"/>
    <row r="3625"/>
    <row r="3626"/>
    <row r="3627"/>
    <row r="3628"/>
    <row r="3629"/>
    <row r="3630"/>
    <row r="3631"/>
    <row r="3632"/>
    <row r="3633"/>
    <row r="3634"/>
    <row r="3635"/>
    <row r="3636"/>
    <row r="3637"/>
    <row r="3638"/>
    <row r="3639"/>
    <row r="3640"/>
    <row r="3641"/>
    <row r="3642"/>
    <row r="3643"/>
    <row r="3644"/>
    <row r="3645"/>
    <row r="3646"/>
    <row r="3647"/>
    <row r="3648"/>
    <row r="3649"/>
    <row r="3650"/>
    <row r="3651"/>
    <row r="3652"/>
    <row r="3653"/>
    <row r="3654"/>
    <row r="3655"/>
    <row r="3656"/>
    <row r="3657"/>
    <row r="3658"/>
    <row r="3659"/>
    <row r="3660"/>
    <row r="3661"/>
    <row r="3662"/>
    <row r="3663"/>
    <row r="3664"/>
    <row r="3665"/>
    <row r="3666"/>
    <row r="3667"/>
    <row r="3668"/>
    <row r="3669"/>
    <row r="3670"/>
    <row r="3671"/>
    <row r="3672"/>
    <row r="3673"/>
    <row r="3674"/>
    <row r="3675"/>
    <row r="3676"/>
    <row r="3677"/>
    <row r="3678"/>
    <row r="3679"/>
    <row r="3680"/>
    <row r="3681"/>
    <row r="3682"/>
    <row r="3683"/>
    <row r="3684"/>
    <row r="3685"/>
    <row r="3686"/>
    <row r="3687"/>
    <row r="3688"/>
    <row r="3689"/>
    <row r="3690"/>
    <row r="3691"/>
    <row r="3692"/>
    <row r="3693"/>
    <row r="3694"/>
    <row r="3695"/>
    <row r="3696"/>
    <row r="3697"/>
    <row r="3698"/>
    <row r="3699"/>
    <row r="3700"/>
    <row r="3701"/>
    <row r="3702"/>
    <row r="3703"/>
    <row r="3704"/>
    <row r="3705"/>
    <row r="3706"/>
    <row r="3707"/>
    <row r="3708"/>
    <row r="3709"/>
    <row r="3710"/>
    <row r="3711"/>
    <row r="3712"/>
    <row r="3713"/>
    <row r="3714"/>
    <row r="3715"/>
    <row r="3716"/>
    <row r="3717"/>
    <row r="3718"/>
    <row r="3719"/>
    <row r="3720"/>
    <row r="3721"/>
    <row r="3722"/>
    <row r="3723"/>
    <row r="3724"/>
    <row r="3725"/>
    <row r="3726"/>
    <row r="3727"/>
    <row r="3728"/>
    <row r="3729"/>
    <row r="3730"/>
    <row r="3731"/>
    <row r="3732"/>
    <row r="3733"/>
    <row r="3734"/>
    <row r="3735"/>
    <row r="3736"/>
    <row r="3737"/>
    <row r="3738"/>
    <row r="3739"/>
    <row r="3740"/>
    <row r="3741"/>
    <row r="3742"/>
    <row r="3743"/>
    <row r="3744"/>
    <row r="3745"/>
    <row r="3746"/>
    <row r="3747"/>
    <row r="3748"/>
    <row r="3749"/>
    <row r="3750"/>
    <row r="3751"/>
    <row r="3752"/>
    <row r="3753"/>
    <row r="3754"/>
    <row r="3755"/>
    <row r="3756"/>
    <row r="3757"/>
    <row r="3758"/>
    <row r="3759"/>
    <row r="3760"/>
    <row r="3761"/>
    <row r="3762"/>
    <row r="3763"/>
    <row r="3764"/>
    <row r="3765"/>
    <row r="3766"/>
    <row r="3767"/>
    <row r="3768"/>
    <row r="3769"/>
    <row r="3770"/>
    <row r="3771"/>
    <row r="3772"/>
    <row r="3773"/>
    <row r="3774"/>
    <row r="3775"/>
    <row r="3776"/>
    <row r="3777"/>
    <row r="3778"/>
    <row r="3779"/>
    <row r="3780"/>
    <row r="3781"/>
    <row r="3782"/>
    <row r="3783"/>
    <row r="3784"/>
    <row r="3785"/>
    <row r="3786"/>
    <row r="3787"/>
    <row r="3788"/>
    <row r="3789"/>
    <row r="3790"/>
    <row r="3791"/>
    <row r="3792"/>
    <row r="3793"/>
    <row r="3794"/>
    <row r="3795"/>
    <row r="3796"/>
    <row r="3797"/>
    <row r="3798"/>
    <row r="3799"/>
    <row r="3800"/>
    <row r="3801"/>
    <row r="3802"/>
    <row r="3803"/>
    <row r="3804"/>
    <row r="3805"/>
    <row r="3806"/>
    <row r="3807"/>
    <row r="3808"/>
    <row r="3809"/>
    <row r="3810"/>
    <row r="3811"/>
    <row r="3812"/>
    <row r="3813"/>
    <row r="3814"/>
    <row r="3815"/>
    <row r="3816"/>
    <row r="3817"/>
    <row r="3818"/>
    <row r="3819"/>
    <row r="3820"/>
    <row r="3821"/>
    <row r="3822"/>
    <row r="3823"/>
    <row r="3824"/>
    <row r="3825"/>
    <row r="3826"/>
    <row r="3827"/>
    <row r="3828"/>
    <row r="3829"/>
    <row r="3830"/>
    <row r="3831"/>
    <row r="3832"/>
    <row r="3833"/>
    <row r="3834"/>
    <row r="3835"/>
    <row r="3836"/>
    <row r="3837"/>
    <row r="3838"/>
    <row r="3839"/>
    <row r="3840"/>
    <row r="3841"/>
    <row r="3842"/>
    <row r="3843"/>
    <row r="3844"/>
    <row r="3845"/>
    <row r="3846"/>
    <row r="3847"/>
    <row r="3848"/>
    <row r="3849"/>
    <row r="3850"/>
    <row r="3851"/>
    <row r="3852"/>
    <row r="3853"/>
    <row r="3854"/>
    <row r="3855"/>
    <row r="3856"/>
    <row r="3857"/>
    <row r="3858"/>
    <row r="3859"/>
    <row r="3860"/>
    <row r="3861"/>
    <row r="3862"/>
    <row r="3863"/>
    <row r="3864"/>
    <row r="3865"/>
    <row r="3866"/>
    <row r="3867"/>
    <row r="3868"/>
    <row r="3869"/>
    <row r="3870"/>
    <row r="3871"/>
    <row r="3872"/>
    <row r="3873"/>
    <row r="3874"/>
    <row r="3875"/>
    <row r="3876"/>
    <row r="3877"/>
    <row r="3878"/>
    <row r="3879"/>
    <row r="3880"/>
    <row r="3881"/>
    <row r="3882"/>
    <row r="3883"/>
    <row r="3884"/>
    <row r="3885"/>
    <row r="3886"/>
    <row r="3887"/>
    <row r="3888"/>
    <row r="3889"/>
    <row r="3890"/>
    <row r="3891"/>
    <row r="3892"/>
    <row r="3893"/>
    <row r="3894"/>
    <row r="3895"/>
    <row r="3896"/>
    <row r="3897"/>
    <row r="3898"/>
    <row r="3899"/>
    <row r="3900"/>
    <row r="3901"/>
    <row r="3902"/>
    <row r="3903"/>
    <row r="3904"/>
    <row r="3905"/>
    <row r="3906"/>
    <row r="3907"/>
    <row r="3908"/>
    <row r="3909"/>
    <row r="3910"/>
    <row r="3911"/>
    <row r="3912"/>
    <row r="3913"/>
    <row r="3914"/>
    <row r="3915"/>
    <row r="3916"/>
    <row r="3917"/>
    <row r="3918"/>
    <row r="3919"/>
    <row r="3920"/>
    <row r="3921"/>
    <row r="3922"/>
    <row r="3923"/>
    <row r="3924"/>
    <row r="3925"/>
    <row r="3926"/>
    <row r="3927"/>
    <row r="3928"/>
    <row r="3929"/>
    <row r="3930"/>
    <row r="3931"/>
    <row r="3932"/>
    <row r="3933"/>
    <row r="3934"/>
    <row r="3935"/>
    <row r="3936"/>
    <row r="3937"/>
    <row r="3938"/>
    <row r="3939"/>
    <row r="3940"/>
    <row r="3941"/>
    <row r="3942"/>
    <row r="3943"/>
    <row r="3944"/>
    <row r="3945"/>
    <row r="3946"/>
    <row r="3947"/>
    <row r="3948"/>
    <row r="3949"/>
    <row r="3950"/>
    <row r="3951"/>
    <row r="3952"/>
    <row r="3953"/>
    <row r="3954"/>
    <row r="3955"/>
    <row r="3956"/>
    <row r="3957"/>
    <row r="3958"/>
    <row r="3959"/>
    <row r="3960"/>
    <row r="3961"/>
    <row r="3962"/>
    <row r="3963"/>
    <row r="3964"/>
    <row r="3965"/>
    <row r="3966"/>
    <row r="3967"/>
    <row r="3968"/>
    <row r="3969"/>
    <row r="3970"/>
    <row r="3971"/>
    <row r="3972"/>
    <row r="3973"/>
    <row r="3974"/>
    <row r="3975"/>
    <row r="3976"/>
    <row r="3977"/>
    <row r="3978"/>
    <row r="3979"/>
    <row r="3980"/>
    <row r="3981"/>
    <row r="3982"/>
    <row r="3983"/>
    <row r="3984"/>
    <row r="3985"/>
    <row r="3986"/>
    <row r="3987"/>
    <row r="3988"/>
    <row r="3989"/>
    <row r="3990"/>
    <row r="3991"/>
    <row r="3992"/>
    <row r="3993"/>
    <row r="3994"/>
    <row r="3995"/>
    <row r="3996"/>
    <row r="3997"/>
    <row r="3998"/>
    <row r="3999"/>
    <row r="4000"/>
    <row r="4001"/>
    <row r="4002"/>
    <row r="4003"/>
    <row r="4004"/>
    <row r="4005"/>
    <row r="4006"/>
    <row r="4007"/>
    <row r="4008"/>
    <row r="4009"/>
    <row r="4010"/>
    <row r="4011"/>
    <row r="4012"/>
    <row r="4013"/>
    <row r="4014"/>
    <row r="4015"/>
    <row r="4016"/>
    <row r="4017"/>
    <row r="4018"/>
    <row r="4019"/>
    <row r="4020"/>
    <row r="4021"/>
    <row r="4022"/>
    <row r="4023"/>
    <row r="4024"/>
    <row r="4025"/>
    <row r="4026"/>
    <row r="4027"/>
    <row r="4028"/>
    <row r="4029"/>
    <row r="4030"/>
    <row r="4031"/>
    <row r="4032"/>
    <row r="4033"/>
    <row r="4034"/>
    <row r="4035"/>
    <row r="4036"/>
    <row r="4037"/>
    <row r="4038"/>
    <row r="4039"/>
    <row r="4040"/>
    <row r="4041"/>
    <row r="4042"/>
    <row r="4043"/>
    <row r="4044"/>
    <row r="4045"/>
    <row r="4046"/>
    <row r="4047"/>
    <row r="4048"/>
    <row r="4049"/>
    <row r="4050"/>
    <row r="4051"/>
    <row r="4052"/>
    <row r="4053"/>
    <row r="4054"/>
    <row r="4055"/>
    <row r="4056"/>
    <row r="4057"/>
    <row r="4058"/>
    <row r="4059"/>
    <row r="4060"/>
    <row r="4061"/>
    <row r="4062"/>
    <row r="4063"/>
    <row r="4064"/>
    <row r="4065"/>
    <row r="4066"/>
    <row r="4067"/>
    <row r="4068"/>
    <row r="4069"/>
    <row r="4070"/>
    <row r="4071"/>
    <row r="4072"/>
    <row r="4073"/>
    <row r="4074"/>
    <row r="4075"/>
    <row r="4076"/>
    <row r="4077"/>
    <row r="4078"/>
    <row r="4079"/>
    <row r="4080"/>
    <row r="4081"/>
    <row r="4082"/>
    <row r="4083"/>
    <row r="4084"/>
    <row r="4085"/>
    <row r="4086"/>
    <row r="4087"/>
    <row r="4088"/>
    <row r="4089"/>
    <row r="4090"/>
    <row r="4091"/>
    <row r="4092"/>
    <row r="4093"/>
    <row r="4094"/>
    <row r="4095"/>
    <row r="4096"/>
    <row r="4097"/>
    <row r="4098"/>
    <row r="4099"/>
    <row r="4100"/>
    <row r="4101"/>
    <row r="4102"/>
    <row r="4103"/>
    <row r="4104"/>
    <row r="4105"/>
    <row r="4106"/>
    <row r="4107"/>
    <row r="4108"/>
    <row r="4109"/>
    <row r="4110"/>
    <row r="4111"/>
    <row r="4112"/>
    <row r="4113"/>
    <row r="4114"/>
    <row r="4115"/>
    <row r="4116"/>
    <row r="4117"/>
    <row r="4118"/>
    <row r="4119"/>
    <row r="4120"/>
    <row r="4121"/>
    <row r="4122"/>
    <row r="4123"/>
    <row r="4124"/>
    <row r="4125"/>
    <row r="4126"/>
    <row r="4127"/>
    <row r="4128"/>
    <row r="4129"/>
    <row r="4130"/>
    <row r="4131"/>
    <row r="4132"/>
    <row r="4133"/>
    <row r="4134"/>
    <row r="4135"/>
    <row r="4136"/>
    <row r="4137"/>
    <row r="4138"/>
    <row r="4139"/>
    <row r="4140"/>
    <row r="4141"/>
    <row r="4142"/>
    <row r="4143"/>
    <row r="4144"/>
    <row r="4145"/>
    <row r="4146"/>
    <row r="4147"/>
    <row r="4148"/>
    <row r="4149"/>
    <row r="4150"/>
    <row r="4151"/>
    <row r="4152"/>
    <row r="4153"/>
    <row r="4154"/>
    <row r="4155"/>
    <row r="4156"/>
    <row r="4157"/>
    <row r="4158"/>
    <row r="4159"/>
    <row r="4160"/>
    <row r="4161"/>
    <row r="4162"/>
    <row r="4163"/>
    <row r="4164"/>
    <row r="4165"/>
    <row r="4166"/>
    <row r="4167"/>
    <row r="4168"/>
    <row r="4169"/>
    <row r="4170"/>
    <row r="4171"/>
    <row r="4172"/>
    <row r="4173"/>
    <row r="4174"/>
    <row r="4175"/>
    <row r="4176"/>
    <row r="4177"/>
    <row r="4178"/>
    <row r="4179"/>
    <row r="4180"/>
    <row r="4181"/>
    <row r="4182"/>
    <row r="4183"/>
    <row r="4184"/>
    <row r="4185"/>
    <row r="4186"/>
    <row r="4187"/>
    <row r="4188"/>
    <row r="4189"/>
    <row r="4190"/>
    <row r="4191"/>
    <row r="4192"/>
    <row r="4193"/>
    <row r="4194"/>
    <row r="4195"/>
    <row r="4196"/>
    <row r="4197"/>
    <row r="4198"/>
    <row r="4199"/>
    <row r="4200"/>
    <row r="4201"/>
    <row r="4202"/>
    <row r="4203"/>
    <row r="4204"/>
    <row r="4205"/>
    <row r="4206"/>
    <row r="4207"/>
    <row r="4208"/>
    <row r="4209"/>
    <row r="4210"/>
    <row r="4211"/>
    <row r="4212"/>
    <row r="4213"/>
    <row r="4214"/>
    <row r="4215"/>
    <row r="4216"/>
    <row r="4217"/>
    <row r="4218"/>
    <row r="4219"/>
    <row r="4220"/>
    <row r="4221"/>
    <row r="4222"/>
    <row r="4223"/>
    <row r="4224"/>
    <row r="4225"/>
    <row r="4226"/>
    <row r="4227"/>
    <row r="4228"/>
    <row r="4229"/>
    <row r="4230"/>
    <row r="4231"/>
    <row r="4232"/>
    <row r="4233"/>
    <row r="4234"/>
    <row r="4235"/>
    <row r="4236"/>
    <row r="4237"/>
    <row r="4238"/>
    <row r="4239"/>
    <row r="4240"/>
    <row r="4241"/>
    <row r="4242"/>
    <row r="4243"/>
    <row r="4244"/>
    <row r="4245"/>
    <row r="4246"/>
    <row r="4247"/>
    <row r="4248"/>
    <row r="4249"/>
    <row r="4250"/>
    <row r="4251"/>
    <row r="4252"/>
    <row r="4253"/>
    <row r="4254"/>
    <row r="4255"/>
    <row r="4256"/>
    <row r="4257"/>
    <row r="4258"/>
    <row r="4259"/>
    <row r="4260"/>
    <row r="4261"/>
    <row r="4262"/>
    <row r="4263"/>
    <row r="4264"/>
    <row r="4265"/>
    <row r="4266"/>
    <row r="4267"/>
    <row r="4268"/>
    <row r="4269"/>
    <row r="4270"/>
    <row r="4271"/>
    <row r="4272"/>
    <row r="4273"/>
    <row r="4274"/>
    <row r="4275"/>
    <row r="4276"/>
    <row r="4277"/>
    <row r="4278"/>
    <row r="4279"/>
    <row r="4280"/>
    <row r="4281"/>
    <row r="4282"/>
    <row r="4283"/>
    <row r="4284"/>
    <row r="4285"/>
    <row r="4286"/>
    <row r="4287"/>
    <row r="4288"/>
    <row r="4289"/>
    <row r="4290"/>
    <row r="4291"/>
    <row r="4292"/>
    <row r="4293"/>
    <row r="4294"/>
    <row r="4295"/>
    <row r="4296"/>
    <row r="4297"/>
    <row r="4298"/>
    <row r="4299"/>
    <row r="4300"/>
    <row r="4301"/>
    <row r="4302"/>
    <row r="4303"/>
    <row r="4304"/>
    <row r="4305"/>
    <row r="4306"/>
    <row r="4307"/>
    <row r="4308"/>
    <row r="4309"/>
    <row r="4310"/>
    <row r="4311"/>
    <row r="4312"/>
    <row r="4313"/>
    <row r="4314"/>
    <row r="4315"/>
    <row r="4316"/>
    <row r="4317"/>
    <row r="4318"/>
    <row r="4319"/>
    <row r="4320"/>
    <row r="4321"/>
    <row r="4322"/>
    <row r="4323"/>
    <row r="4324"/>
    <row r="4325"/>
    <row r="4326"/>
    <row r="4327"/>
    <row r="4328"/>
    <row r="4329"/>
    <row r="4330"/>
    <row r="4331"/>
    <row r="4332"/>
    <row r="4333"/>
    <row r="4334"/>
    <row r="4335"/>
    <row r="4336"/>
    <row r="4337"/>
    <row r="4338"/>
    <row r="4339"/>
    <row r="4340"/>
    <row r="4341"/>
    <row r="4342"/>
    <row r="4343"/>
    <row r="4344"/>
    <row r="4345"/>
    <row r="4346"/>
    <row r="4347"/>
    <row r="4348"/>
    <row r="4349"/>
    <row r="4350"/>
    <row r="4351"/>
    <row r="4352"/>
    <row r="4353"/>
    <row r="4354"/>
    <row r="4355"/>
    <row r="4356"/>
    <row r="4357"/>
    <row r="4358"/>
    <row r="4359"/>
    <row r="4360"/>
    <row r="4361"/>
    <row r="4362"/>
    <row r="4363"/>
    <row r="4364"/>
    <row r="4365"/>
    <row r="4366"/>
    <row r="4367"/>
    <row r="4368"/>
    <row r="4369"/>
    <row r="4370"/>
    <row r="4371"/>
    <row r="4372"/>
    <row r="4373"/>
    <row r="4374"/>
    <row r="4375"/>
    <row r="4376"/>
    <row r="4377"/>
    <row r="4378"/>
    <row r="4379"/>
    <row r="4380"/>
    <row r="4381"/>
    <row r="4382"/>
    <row r="4383"/>
    <row r="4384"/>
    <row r="4385"/>
    <row r="4386"/>
    <row r="4387"/>
    <row r="4388"/>
    <row r="4389"/>
    <row r="4390"/>
    <row r="4391"/>
    <row r="4392"/>
    <row r="4393"/>
    <row r="4394"/>
    <row r="4395"/>
    <row r="4396"/>
    <row r="4397"/>
    <row r="4398"/>
    <row r="4399"/>
    <row r="4400"/>
    <row r="4401"/>
    <row r="4402"/>
    <row r="4403"/>
    <row r="4404"/>
    <row r="4405"/>
    <row r="4406"/>
    <row r="4407"/>
    <row r="4408"/>
    <row r="4409"/>
    <row r="4410"/>
    <row r="4411"/>
    <row r="4412"/>
    <row r="4413"/>
    <row r="4414"/>
    <row r="4415"/>
    <row r="4416"/>
    <row r="4417"/>
    <row r="4418"/>
    <row r="4419"/>
    <row r="4420"/>
    <row r="4421"/>
    <row r="4422"/>
    <row r="4423"/>
    <row r="4424"/>
    <row r="4425"/>
    <row r="4426"/>
    <row r="4427"/>
    <row r="4428"/>
    <row r="4429"/>
    <row r="4430"/>
    <row r="4431"/>
    <row r="4432"/>
    <row r="4433"/>
    <row r="4434"/>
    <row r="4435"/>
    <row r="4436"/>
    <row r="4437"/>
    <row r="4438"/>
    <row r="4439"/>
    <row r="4440"/>
    <row r="4441"/>
    <row r="4442"/>
    <row r="4443"/>
    <row r="4444"/>
    <row r="4445"/>
    <row r="4446"/>
    <row r="4447"/>
    <row r="4448"/>
    <row r="4449"/>
    <row r="4450"/>
    <row r="4451"/>
    <row r="4452"/>
    <row r="4453"/>
    <row r="4454"/>
    <row r="4455"/>
    <row r="4456"/>
    <row r="4457"/>
    <row r="4458"/>
    <row r="4459"/>
    <row r="4460"/>
    <row r="4461"/>
    <row r="4462"/>
    <row r="4463"/>
    <row r="4464"/>
    <row r="4465"/>
    <row r="4466"/>
    <row r="4467"/>
    <row r="4468"/>
    <row r="4469"/>
    <row r="4470"/>
    <row r="4471"/>
    <row r="4472"/>
    <row r="4473"/>
    <row r="4474"/>
    <row r="4475"/>
    <row r="4476"/>
    <row r="4477"/>
    <row r="4478"/>
    <row r="4479"/>
    <row r="4480"/>
    <row r="4481"/>
    <row r="4482"/>
    <row r="4483"/>
    <row r="4484"/>
    <row r="4485"/>
    <row r="4486"/>
    <row r="4487"/>
    <row r="4488"/>
    <row r="4489"/>
    <row r="4490"/>
    <row r="4491"/>
    <row r="4492"/>
    <row r="4493"/>
    <row r="4494"/>
    <row r="4495"/>
    <row r="4496"/>
    <row r="4497"/>
    <row r="4498"/>
    <row r="4499"/>
    <row r="4500"/>
    <row r="4501"/>
    <row r="4502"/>
    <row r="4503"/>
    <row r="4504"/>
    <row r="4505"/>
    <row r="4506"/>
    <row r="4507"/>
    <row r="4508"/>
    <row r="4509"/>
    <row r="4510"/>
    <row r="4511"/>
    <row r="4512"/>
    <row r="4513"/>
    <row r="4514"/>
    <row r="4515"/>
    <row r="4516"/>
    <row r="4517"/>
    <row r="4518"/>
    <row r="4519"/>
    <row r="4520"/>
    <row r="4521"/>
    <row r="4522"/>
    <row r="4523"/>
    <row r="4524"/>
    <row r="4525"/>
    <row r="4526"/>
    <row r="4527"/>
    <row r="4528"/>
    <row r="4529"/>
    <row r="4530"/>
    <row r="4531"/>
    <row r="4532"/>
    <row r="4533"/>
    <row r="4534"/>
    <row r="4535"/>
    <row r="4536"/>
    <row r="4537"/>
    <row r="4538"/>
    <row r="4539"/>
    <row r="4540"/>
    <row r="4541"/>
    <row r="4542"/>
    <row r="4543"/>
    <row r="4544"/>
    <row r="4545"/>
    <row r="4546"/>
    <row r="4547"/>
    <row r="4548"/>
    <row r="4549"/>
    <row r="4550"/>
    <row r="4551"/>
    <row r="4552"/>
    <row r="4553"/>
    <row r="4554"/>
    <row r="4555"/>
    <row r="4556"/>
    <row r="4557"/>
    <row r="4558"/>
    <row r="4559"/>
    <row r="4560"/>
    <row r="4561"/>
    <row r="4562"/>
    <row r="4563"/>
    <row r="4564"/>
    <row r="4565"/>
    <row r="4566"/>
    <row r="4567"/>
    <row r="4568"/>
    <row r="4569"/>
    <row r="4570"/>
    <row r="4571"/>
    <row r="4572"/>
    <row r="4573"/>
    <row r="4574"/>
    <row r="4575"/>
    <row r="4576"/>
    <row r="4577"/>
    <row r="4578"/>
    <row r="4579"/>
    <row r="4580"/>
    <row r="4581"/>
    <row r="4582"/>
    <row r="4583"/>
    <row r="4584"/>
    <row r="4585"/>
    <row r="4586"/>
    <row r="4587"/>
    <row r="4588"/>
    <row r="4589"/>
    <row r="4590"/>
    <row r="4591"/>
    <row r="4592"/>
    <row r="4593"/>
    <row r="4594"/>
    <row r="4595"/>
    <row r="4596"/>
    <row r="4597"/>
    <row r="4598"/>
    <row r="4599"/>
    <row r="4600"/>
    <row r="4601"/>
    <row r="4602"/>
    <row r="4603"/>
    <row r="4604"/>
    <row r="4605"/>
    <row r="4606"/>
    <row r="4607"/>
    <row r="4608"/>
    <row r="4609"/>
    <row r="4610"/>
    <row r="4611"/>
    <row r="4612"/>
    <row r="4613"/>
    <row r="4614"/>
    <row r="4615"/>
    <row r="4616"/>
    <row r="4617"/>
    <row r="4618"/>
    <row r="4619"/>
    <row r="4620"/>
    <row r="4621"/>
    <row r="4622"/>
    <row r="4623"/>
    <row r="4624"/>
    <row r="4625"/>
    <row r="4626"/>
    <row r="4627"/>
    <row r="4628"/>
    <row r="4629"/>
    <row r="4630"/>
    <row r="4631"/>
    <row r="4632"/>
    <row r="4633"/>
    <row r="4634"/>
    <row r="4635"/>
    <row r="4636"/>
    <row r="4637"/>
    <row r="4638"/>
    <row r="4639"/>
    <row r="4640"/>
    <row r="4641"/>
    <row r="4642"/>
    <row r="4643"/>
    <row r="4644"/>
    <row r="4645"/>
    <row r="4646"/>
    <row r="4647"/>
    <row r="4648"/>
    <row r="4649"/>
    <row r="4650"/>
    <row r="4651"/>
    <row r="4652"/>
    <row r="4653"/>
    <row r="4654"/>
    <row r="4655"/>
    <row r="4656"/>
    <row r="4657"/>
    <row r="4658"/>
    <row r="4659"/>
    <row r="4660"/>
    <row r="4661"/>
    <row r="4662"/>
    <row r="4663"/>
    <row r="4664"/>
    <row r="4665"/>
    <row r="4666"/>
    <row r="4667"/>
    <row r="4668"/>
    <row r="4669"/>
    <row r="4670"/>
    <row r="4671"/>
    <row r="4672"/>
    <row r="4673"/>
    <row r="4674"/>
    <row r="4675"/>
    <row r="4676"/>
    <row r="4677"/>
    <row r="4678"/>
    <row r="4679"/>
    <row r="4680"/>
    <row r="4681"/>
    <row r="4682"/>
    <row r="4683"/>
    <row r="4684"/>
    <row r="4685"/>
    <row r="4686"/>
    <row r="4687"/>
    <row r="4688"/>
    <row r="4689"/>
    <row r="4690"/>
    <row r="4691"/>
    <row r="4692"/>
    <row r="4693"/>
    <row r="4694"/>
    <row r="4695"/>
    <row r="4696"/>
    <row r="4697"/>
    <row r="4698"/>
    <row r="4699"/>
    <row r="4700"/>
    <row r="4701"/>
    <row r="4702"/>
    <row r="4703"/>
    <row r="4704"/>
    <row r="4705"/>
    <row r="4706"/>
    <row r="4707"/>
    <row r="4708"/>
    <row r="4709"/>
    <row r="4710"/>
    <row r="4711"/>
    <row r="4712"/>
    <row r="4713"/>
    <row r="4714"/>
    <row r="4715"/>
    <row r="4716"/>
    <row r="4717"/>
    <row r="4718"/>
    <row r="4719"/>
    <row r="4720"/>
    <row r="4721"/>
    <row r="4722"/>
    <row r="4723"/>
    <row r="4724"/>
    <row r="4725"/>
    <row r="4726"/>
    <row r="4727"/>
    <row r="4728"/>
    <row r="4729"/>
    <row r="4730"/>
    <row r="4731"/>
    <row r="4732"/>
    <row r="4733"/>
    <row r="4734"/>
    <row r="4735"/>
    <row r="4736"/>
    <row r="4737"/>
    <row r="4738"/>
    <row r="4739"/>
    <row r="4740"/>
    <row r="4741"/>
    <row r="4742"/>
    <row r="4743"/>
    <row r="4744"/>
    <row r="4745"/>
    <row r="4746"/>
    <row r="4747"/>
    <row r="4748"/>
    <row r="4749"/>
    <row r="4750"/>
    <row r="4751"/>
    <row r="4752"/>
    <row r="4753"/>
    <row r="4754"/>
    <row r="4755"/>
    <row r="4756"/>
    <row r="4757"/>
    <row r="4758"/>
    <row r="4759"/>
    <row r="4760"/>
    <row r="4761"/>
    <row r="4762"/>
    <row r="4763"/>
    <row r="4764"/>
    <row r="4765"/>
    <row r="4766"/>
    <row r="4767"/>
    <row r="4768"/>
    <row r="4769"/>
    <row r="4770"/>
    <row r="4771"/>
    <row r="4772"/>
    <row r="4773"/>
    <row r="4774"/>
    <row r="4775"/>
    <row r="4776"/>
    <row r="4777"/>
    <row r="4778"/>
    <row r="4779"/>
    <row r="4780"/>
    <row r="4781"/>
    <row r="4782"/>
    <row r="4783"/>
    <row r="4784"/>
    <row r="4785"/>
    <row r="4786"/>
    <row r="4787"/>
    <row r="4788"/>
    <row r="4789"/>
    <row r="4790"/>
    <row r="4791"/>
    <row r="4792"/>
    <row r="4793"/>
    <row r="4794"/>
    <row r="4795"/>
    <row r="4796"/>
    <row r="4797"/>
    <row r="4798"/>
    <row r="4799"/>
    <row r="4800"/>
    <row r="4801"/>
    <row r="4802"/>
    <row r="4803"/>
    <row r="4804"/>
    <row r="4805"/>
    <row r="4806"/>
    <row r="4807"/>
    <row r="4808"/>
    <row r="4809"/>
    <row r="4810"/>
    <row r="4811"/>
    <row r="4812"/>
    <row r="4813"/>
    <row r="4814"/>
    <row r="4815"/>
    <row r="4816"/>
    <row r="4817"/>
    <row r="4818"/>
    <row r="4819"/>
    <row r="4820"/>
    <row r="4821"/>
    <row r="4822"/>
    <row r="4823"/>
    <row r="4824"/>
    <row r="4825"/>
    <row r="4826"/>
    <row r="4827"/>
    <row r="4828"/>
    <row r="4829"/>
    <row r="4830"/>
    <row r="4831"/>
    <row r="4832"/>
    <row r="4833"/>
    <row r="4834"/>
    <row r="4835"/>
    <row r="4836"/>
    <row r="4837"/>
    <row r="4838"/>
    <row r="4839"/>
    <row r="4840"/>
    <row r="4841"/>
    <row r="4842"/>
    <row r="4843"/>
    <row r="4844"/>
    <row r="4845"/>
    <row r="4846"/>
    <row r="4847"/>
    <row r="4848"/>
    <row r="4849"/>
    <row r="4850"/>
    <row r="4851"/>
    <row r="4852"/>
    <row r="4853"/>
    <row r="4854"/>
    <row r="4855"/>
    <row r="4856"/>
    <row r="4857"/>
    <row r="4858"/>
    <row r="4859"/>
    <row r="4860"/>
    <row r="4861"/>
    <row r="4862"/>
    <row r="4863"/>
    <row r="4864"/>
    <row r="4865"/>
    <row r="4866"/>
    <row r="4867"/>
    <row r="4868"/>
    <row r="4869"/>
    <row r="4870"/>
    <row r="4871"/>
    <row r="4872"/>
    <row r="4873"/>
    <row r="4874"/>
    <row r="4875"/>
    <row r="4876"/>
    <row r="4877"/>
    <row r="4878"/>
    <row r="4879"/>
    <row r="4880"/>
    <row r="4881"/>
    <row r="4882"/>
    <row r="4883"/>
    <row r="4884"/>
    <row r="4885"/>
    <row r="4886"/>
    <row r="4887"/>
    <row r="4888"/>
    <row r="4889"/>
    <row r="4890"/>
    <row r="4891"/>
    <row r="4892"/>
    <row r="4893"/>
    <row r="4894"/>
    <row r="4895"/>
    <row r="4896"/>
    <row r="4897"/>
    <row r="4898"/>
    <row r="4899"/>
    <row r="4900"/>
    <row r="4901"/>
    <row r="4902"/>
    <row r="4903"/>
    <row r="4904"/>
    <row r="4905"/>
    <row r="4906"/>
    <row r="4907"/>
    <row r="4908"/>
    <row r="4909"/>
    <row r="4910"/>
    <row r="4911"/>
    <row r="4912"/>
    <row r="4913"/>
    <row r="4914"/>
    <row r="4915"/>
    <row r="4916"/>
    <row r="4917"/>
    <row r="4918"/>
    <row r="4919"/>
    <row r="4920"/>
    <row r="4921"/>
    <row r="4922"/>
    <row r="4923"/>
    <row r="4924"/>
    <row r="4925"/>
    <row r="4926"/>
    <row r="4927"/>
    <row r="4928"/>
    <row r="4929"/>
    <row r="4930"/>
    <row r="4931"/>
    <row r="4932"/>
    <row r="4933"/>
    <row r="4934"/>
    <row r="4935"/>
    <row r="4936"/>
    <row r="4937"/>
    <row r="4938"/>
    <row r="4939"/>
    <row r="4940"/>
    <row r="4941"/>
    <row r="4942"/>
    <row r="4943"/>
    <row r="4944"/>
    <row r="4945"/>
    <row r="4946"/>
    <row r="4947"/>
    <row r="4948"/>
    <row r="4949"/>
    <row r="4950"/>
    <row r="4951"/>
    <row r="4952"/>
    <row r="4953"/>
    <row r="4954"/>
    <row r="4955"/>
    <row r="4956"/>
    <row r="4957"/>
    <row r="4958"/>
    <row r="4959"/>
    <row r="4960"/>
    <row r="4961"/>
    <row r="4962"/>
    <row r="4963"/>
    <row r="4964"/>
    <row r="4965"/>
    <row r="4966"/>
    <row r="4967"/>
    <row r="4968"/>
    <row r="4969"/>
    <row r="4970"/>
    <row r="4971"/>
    <row r="4972"/>
    <row r="4973"/>
    <row r="4974"/>
    <row r="4975"/>
    <row r="4976"/>
    <row r="4977"/>
    <row r="4978"/>
    <row r="4979"/>
    <row r="4980"/>
    <row r="4981"/>
    <row r="4982"/>
    <row r="4983"/>
    <row r="4984"/>
    <row r="4985"/>
    <row r="4986"/>
    <row r="4987"/>
    <row r="4988"/>
    <row r="4989"/>
    <row r="4990"/>
    <row r="4991"/>
    <row r="4992"/>
    <row r="4993"/>
    <row r="4994"/>
    <row r="4995"/>
    <row r="4996"/>
    <row r="4997"/>
    <row r="4998"/>
    <row r="4999"/>
    <row r="5000"/>
    <row r="5001"/>
    <row r="5002"/>
    <row r="5003"/>
    <row r="5004"/>
    <row r="5005"/>
    <row r="5006"/>
    <row r="5007"/>
    <row r="5008"/>
    <row r="5009"/>
    <row r="5010"/>
    <row r="5011"/>
    <row r="5012"/>
    <row r="5013"/>
    <row r="5014"/>
    <row r="5015"/>
    <row r="5016"/>
    <row r="5017"/>
    <row r="5018"/>
    <row r="5019"/>
    <row r="5020"/>
    <row r="5021"/>
    <row r="5022"/>
    <row r="5023"/>
    <row r="5024"/>
    <row r="5025"/>
    <row r="5026"/>
    <row r="5027"/>
    <row r="5028"/>
    <row r="5029"/>
    <row r="5030"/>
    <row r="5031"/>
    <row r="5032"/>
    <row r="5033"/>
    <row r="5034"/>
    <row r="5035"/>
    <row r="5036"/>
    <row r="5037"/>
    <row r="5038"/>
    <row r="5039"/>
    <row r="5040"/>
    <row r="5041"/>
    <row r="5042"/>
    <row r="5043"/>
    <row r="5044"/>
    <row r="5045"/>
    <row r="5046"/>
    <row r="5047"/>
    <row r="5048"/>
    <row r="5049"/>
    <row r="5050"/>
    <row r="5051"/>
    <row r="5052"/>
    <row r="5053"/>
    <row r="5054"/>
    <row r="5055"/>
    <row r="5056"/>
    <row r="5057"/>
    <row r="5058"/>
    <row r="5059"/>
    <row r="5060"/>
    <row r="5061"/>
    <row r="5062"/>
    <row r="5063"/>
    <row r="5064"/>
    <row r="5065"/>
    <row r="5066"/>
    <row r="5067"/>
    <row r="5068"/>
    <row r="5069"/>
    <row r="5070"/>
    <row r="5071"/>
    <row r="5072"/>
    <row r="5073"/>
    <row r="5074"/>
    <row r="5075"/>
    <row r="5076"/>
    <row r="5077"/>
    <row r="5078"/>
    <row r="5079"/>
    <row r="5080"/>
    <row r="5081"/>
    <row r="5082"/>
    <row r="5083"/>
    <row r="5084"/>
    <row r="5085"/>
    <row r="5086"/>
    <row r="5087"/>
    <row r="5088"/>
    <row r="5089"/>
    <row r="5090"/>
    <row r="5091"/>
    <row r="5092"/>
    <row r="5093"/>
    <row r="5094"/>
    <row r="5095"/>
    <row r="5096"/>
    <row r="5097"/>
    <row r="5098"/>
    <row r="5099"/>
    <row r="5100"/>
    <row r="5101"/>
    <row r="5102"/>
    <row r="5103"/>
    <row r="5104"/>
    <row r="5105"/>
    <row r="5106"/>
    <row r="5107"/>
    <row r="5108"/>
    <row r="5109"/>
    <row r="5110"/>
    <row r="5111"/>
    <row r="5112"/>
    <row r="5113"/>
    <row r="5114"/>
    <row r="5115"/>
    <row r="5116"/>
    <row r="5117"/>
    <row r="5118"/>
    <row r="5119"/>
    <row r="5120"/>
    <row r="5121"/>
    <row r="5122"/>
    <row r="5123"/>
    <row r="5124"/>
    <row r="5125"/>
    <row r="5126"/>
    <row r="5127"/>
    <row r="5128"/>
    <row r="5129"/>
    <row r="5130"/>
    <row r="5131"/>
    <row r="5132"/>
    <row r="5133"/>
    <row r="5134"/>
    <row r="5135"/>
    <row r="5136"/>
    <row r="5137"/>
    <row r="5138"/>
    <row r="5139"/>
    <row r="5140"/>
    <row r="5141"/>
    <row r="5142"/>
    <row r="5143"/>
    <row r="5144"/>
    <row r="5145"/>
    <row r="5146"/>
    <row r="5147"/>
    <row r="5148"/>
    <row r="5149"/>
    <row r="5150"/>
    <row r="5151"/>
    <row r="5152"/>
    <row r="5153"/>
    <row r="5154"/>
    <row r="5155"/>
    <row r="5156"/>
    <row r="5157"/>
    <row r="5158"/>
    <row r="5159"/>
    <row r="5160"/>
    <row r="5161"/>
    <row r="5162"/>
    <row r="5163"/>
    <row r="5164"/>
    <row r="5165"/>
    <row r="5166"/>
    <row r="5167"/>
    <row r="5168"/>
    <row r="5169"/>
    <row r="5170"/>
    <row r="5171"/>
    <row r="5172"/>
    <row r="5173"/>
    <row r="5174"/>
    <row r="5175"/>
    <row r="5176"/>
    <row r="5177"/>
    <row r="5178"/>
    <row r="5179"/>
    <row r="5180"/>
    <row r="5181"/>
    <row r="5182"/>
    <row r="5183"/>
    <row r="5184"/>
    <row r="5185"/>
    <row r="5186"/>
    <row r="5187"/>
    <row r="5188"/>
    <row r="5189"/>
    <row r="5190"/>
    <row r="5191"/>
    <row r="5192"/>
    <row r="5193"/>
    <row r="5194"/>
    <row r="5195"/>
    <row r="5196"/>
    <row r="5197"/>
    <row r="5198"/>
    <row r="5199"/>
    <row r="5200"/>
    <row r="5201"/>
    <row r="5202"/>
    <row r="5203"/>
    <row r="5204"/>
    <row r="5205"/>
    <row r="5206"/>
    <row r="5207"/>
    <row r="5208"/>
    <row r="5209"/>
    <row r="5210"/>
    <row r="5211"/>
    <row r="5212"/>
    <row r="5213"/>
    <row r="5214"/>
    <row r="5215"/>
    <row r="5216"/>
    <row r="5217"/>
    <row r="5218"/>
    <row r="5219"/>
    <row r="5220"/>
    <row r="5221"/>
    <row r="5222"/>
    <row r="5223"/>
    <row r="5224"/>
    <row r="5225"/>
    <row r="5226"/>
    <row r="5227"/>
    <row r="5228"/>
    <row r="5229"/>
    <row r="5230"/>
    <row r="5231"/>
    <row r="5232"/>
    <row r="5233"/>
    <row r="5234"/>
    <row r="5235"/>
    <row r="5236"/>
    <row r="5237"/>
    <row r="5238"/>
    <row r="5239"/>
    <row r="5240"/>
    <row r="5241"/>
    <row r="5242"/>
    <row r="5243"/>
    <row r="5244"/>
    <row r="5245"/>
    <row r="5246"/>
    <row r="5247"/>
    <row r="5248"/>
    <row r="5249"/>
    <row r="5250"/>
    <row r="5251"/>
    <row r="5252"/>
    <row r="5253"/>
    <row r="5254"/>
    <row r="5255"/>
    <row r="5256"/>
    <row r="5257"/>
    <row r="5258"/>
    <row r="5259"/>
    <row r="5260"/>
    <row r="5261"/>
    <row r="5262"/>
    <row r="5263"/>
    <row r="5264"/>
    <row r="5265"/>
    <row r="5266"/>
    <row r="5267"/>
    <row r="5268"/>
    <row r="5269"/>
    <row r="5270"/>
    <row r="5271"/>
    <row r="5272"/>
    <row r="5273"/>
    <row r="5274"/>
    <row r="5275"/>
    <row r="5276"/>
    <row r="5277"/>
    <row r="5278"/>
    <row r="5279"/>
    <row r="5280"/>
    <row r="5281"/>
    <row r="5282"/>
    <row r="5283"/>
    <row r="5284"/>
    <row r="5285"/>
    <row r="5286"/>
    <row r="5287"/>
    <row r="5288"/>
    <row r="5289"/>
    <row r="5290"/>
    <row r="5291"/>
    <row r="5292"/>
    <row r="5293"/>
    <row r="5294"/>
    <row r="5295"/>
    <row r="5296"/>
    <row r="5297"/>
    <row r="5298"/>
    <row r="5299"/>
    <row r="5300"/>
    <row r="5301"/>
    <row r="5302"/>
    <row r="5303"/>
    <row r="5304"/>
    <row r="5305"/>
    <row r="5306"/>
    <row r="5307"/>
    <row r="5308"/>
    <row r="5309"/>
    <row r="5310"/>
    <row r="5311"/>
    <row r="5312"/>
    <row r="5313"/>
    <row r="5314"/>
    <row r="5315"/>
    <row r="5316"/>
    <row r="5317"/>
    <row r="5318"/>
    <row r="5319"/>
    <row r="5320"/>
    <row r="5321"/>
    <row r="5322"/>
    <row r="5323"/>
    <row r="5324"/>
    <row r="5325"/>
    <row r="5326"/>
    <row r="5327"/>
    <row r="5328"/>
    <row r="5329"/>
    <row r="5330"/>
    <row r="5331"/>
    <row r="5332"/>
    <row r="5333"/>
    <row r="5334"/>
    <row r="5335"/>
    <row r="5336"/>
    <row r="5337"/>
    <row r="5338"/>
    <row r="5339"/>
    <row r="5340"/>
    <row r="5341"/>
    <row r="5342"/>
    <row r="5343"/>
    <row r="5344"/>
    <row r="5345"/>
    <row r="5346"/>
    <row r="5347"/>
    <row r="5348"/>
    <row r="5349"/>
    <row r="5350"/>
    <row r="5351"/>
    <row r="5352"/>
    <row r="5353"/>
    <row r="5354"/>
    <row r="5355"/>
    <row r="5356"/>
    <row r="5357"/>
    <row r="5358"/>
    <row r="5359"/>
    <row r="5360"/>
    <row r="5361"/>
    <row r="5362"/>
    <row r="5363"/>
    <row r="5364"/>
    <row r="5365"/>
    <row r="5366"/>
    <row r="5367"/>
    <row r="5368"/>
    <row r="5369"/>
    <row r="5370"/>
    <row r="5371"/>
    <row r="5372"/>
    <row r="5373"/>
    <row r="5374"/>
    <row r="5375"/>
    <row r="5376"/>
    <row r="5377"/>
    <row r="5378"/>
    <row r="5379"/>
    <row r="5380"/>
    <row r="5381"/>
    <row r="5382"/>
    <row r="5383"/>
    <row r="5384"/>
    <row r="5385"/>
    <row r="5386"/>
    <row r="5387"/>
    <row r="5388"/>
    <row r="5389"/>
    <row r="5390"/>
    <row r="5391"/>
    <row r="5392"/>
    <row r="5393"/>
    <row r="5394"/>
    <row r="5395"/>
    <row r="5396"/>
    <row r="5397"/>
    <row r="5398"/>
    <row r="5399"/>
    <row r="5400"/>
    <row r="5401"/>
    <row r="5402"/>
    <row r="5403"/>
    <row r="5404"/>
    <row r="5405"/>
    <row r="5406"/>
    <row r="5407"/>
    <row r="5408"/>
    <row r="5409"/>
    <row r="5410"/>
    <row r="5411"/>
    <row r="5412"/>
    <row r="5413"/>
    <row r="5414"/>
    <row r="5415"/>
    <row r="5416"/>
    <row r="5417"/>
    <row r="5418"/>
    <row r="5419"/>
    <row r="5420"/>
    <row r="5421"/>
    <row r="5422"/>
    <row r="5423"/>
    <row r="5424"/>
    <row r="5425"/>
    <row r="5426"/>
    <row r="5427"/>
    <row r="5428"/>
    <row r="5429"/>
    <row r="5430"/>
    <row r="5431"/>
    <row r="5432"/>
    <row r="5433"/>
    <row r="5434"/>
    <row r="5435"/>
    <row r="5436"/>
    <row r="5437"/>
    <row r="5438"/>
    <row r="5439"/>
    <row r="5440"/>
    <row r="5441"/>
    <row r="5442"/>
    <row r="5443"/>
    <row r="5444"/>
    <row r="5445"/>
    <row r="5446"/>
    <row r="5447"/>
    <row r="5448"/>
    <row r="5449"/>
    <row r="5450"/>
    <row r="5451"/>
    <row r="5452"/>
    <row r="5453"/>
    <row r="5454"/>
    <row r="5455"/>
    <row r="5456"/>
    <row r="5457"/>
    <row r="5458"/>
    <row r="5459"/>
    <row r="5460"/>
    <row r="5461"/>
    <row r="5462"/>
    <row r="5463"/>
    <row r="5464"/>
    <row r="5465"/>
    <row r="5466"/>
    <row r="5467"/>
    <row r="5468"/>
    <row r="5469"/>
    <row r="5470"/>
    <row r="5471"/>
    <row r="5472"/>
    <row r="5473"/>
    <row r="5474"/>
    <row r="5475"/>
    <row r="5476"/>
    <row r="5477"/>
    <row r="5478"/>
    <row r="5479"/>
    <row r="5480"/>
    <row r="5481"/>
    <row r="5482"/>
    <row r="5483"/>
    <row r="5484"/>
    <row r="5485"/>
    <row r="5486"/>
    <row r="5487"/>
    <row r="5488"/>
    <row r="5489"/>
    <row r="5490"/>
    <row r="5491"/>
    <row r="5492"/>
    <row r="5493"/>
    <row r="5494"/>
    <row r="5495"/>
    <row r="5496"/>
    <row r="5497"/>
    <row r="5498"/>
    <row r="5499"/>
    <row r="5500"/>
    <row r="5501"/>
    <row r="5502"/>
    <row r="5503"/>
    <row r="5504"/>
    <row r="5505"/>
    <row r="5506"/>
    <row r="5507"/>
    <row r="5508"/>
    <row r="5509"/>
    <row r="5510"/>
    <row r="5511"/>
    <row r="5512"/>
    <row r="5513"/>
    <row r="5514"/>
    <row r="5515"/>
    <row r="5516"/>
    <row r="5517"/>
    <row r="5518"/>
    <row r="5519"/>
    <row r="5520"/>
    <row r="5521"/>
    <row r="5522"/>
    <row r="5523"/>
    <row r="5524"/>
    <row r="5525"/>
    <row r="5526"/>
    <row r="5527"/>
    <row r="5528"/>
    <row r="5529"/>
    <row r="5530"/>
    <row r="5531"/>
    <row r="5532"/>
    <row r="5533"/>
    <row r="5534"/>
    <row r="5535"/>
    <row r="5536"/>
    <row r="5537"/>
    <row r="5538"/>
    <row r="5539"/>
    <row r="5540"/>
    <row r="5541"/>
    <row r="5542"/>
    <row r="5543"/>
    <row r="5544"/>
    <row r="5545"/>
    <row r="5546"/>
    <row r="5547"/>
    <row r="5548"/>
    <row r="5549"/>
    <row r="5550"/>
    <row r="5551"/>
    <row r="5552"/>
    <row r="5553"/>
    <row r="5554"/>
    <row r="5555"/>
    <row r="5556"/>
    <row r="5557"/>
    <row r="5558"/>
    <row r="5559"/>
    <row r="5560"/>
    <row r="5561"/>
    <row r="5562"/>
    <row r="5563"/>
    <row r="5564"/>
    <row r="5565"/>
    <row r="5566"/>
    <row r="5567"/>
    <row r="5568"/>
    <row r="5569"/>
    <row r="5570"/>
    <row r="5571"/>
    <row r="5572"/>
    <row r="5573"/>
    <row r="5574"/>
    <row r="5575"/>
    <row r="5576"/>
    <row r="5577"/>
    <row r="5578"/>
    <row r="5579"/>
    <row r="5580"/>
    <row r="5581"/>
    <row r="5582"/>
    <row r="5583"/>
    <row r="5584"/>
    <row r="5585"/>
    <row r="5586"/>
    <row r="5587"/>
    <row r="5588"/>
    <row r="5589"/>
    <row r="5590"/>
    <row r="5591"/>
    <row r="5592"/>
    <row r="5593"/>
    <row r="5594"/>
    <row r="5595"/>
    <row r="5596"/>
    <row r="5597"/>
    <row r="5598"/>
    <row r="5599"/>
    <row r="5600"/>
    <row r="5601"/>
    <row r="5602"/>
    <row r="5603"/>
    <row r="5604"/>
    <row r="5605"/>
    <row r="5606"/>
    <row r="5607"/>
    <row r="5608"/>
    <row r="5609"/>
    <row r="5610"/>
    <row r="5611"/>
    <row r="5612"/>
    <row r="5613"/>
    <row r="5614"/>
    <row r="5615"/>
    <row r="5616"/>
    <row r="5617"/>
    <row r="5618"/>
    <row r="5619"/>
    <row r="5620"/>
    <row r="5621"/>
    <row r="5622"/>
    <row r="5623"/>
    <row r="5624"/>
    <row r="5625"/>
    <row r="5626"/>
    <row r="5627"/>
    <row r="5628"/>
    <row r="5629"/>
    <row r="5630"/>
    <row r="5631"/>
    <row r="5632"/>
    <row r="5633"/>
    <row r="5634"/>
    <row r="5635"/>
    <row r="5636"/>
    <row r="5637"/>
    <row r="5638"/>
    <row r="5639"/>
    <row r="5640"/>
    <row r="5641"/>
    <row r="5642"/>
    <row r="5643"/>
    <row r="5644"/>
    <row r="5645"/>
    <row r="5646"/>
    <row r="5647"/>
    <row r="5648"/>
    <row r="5649"/>
    <row r="5650"/>
    <row r="5651"/>
    <row r="5652"/>
    <row r="5653"/>
    <row r="5654"/>
    <row r="5655"/>
    <row r="5656"/>
    <row r="5657"/>
    <row r="5658"/>
    <row r="5659"/>
    <row r="5660"/>
    <row r="5661"/>
    <row r="5662"/>
    <row r="5663"/>
    <row r="5664"/>
    <row r="5665"/>
    <row r="5666"/>
    <row r="5667"/>
    <row r="5668"/>
    <row r="5669"/>
    <row r="5670"/>
    <row r="5671"/>
    <row r="5672"/>
    <row r="5673"/>
    <row r="5674"/>
    <row r="5675"/>
    <row r="5676"/>
    <row r="5677"/>
    <row r="5678"/>
    <row r="5679"/>
    <row r="5680"/>
    <row r="5681"/>
    <row r="5682"/>
    <row r="5683"/>
    <row r="5684"/>
    <row r="5685"/>
    <row r="5686"/>
    <row r="5687"/>
    <row r="5688"/>
    <row r="5689"/>
    <row r="5690"/>
    <row r="5691"/>
    <row r="5692"/>
    <row r="5693"/>
    <row r="5694"/>
    <row r="5695"/>
    <row r="5696"/>
    <row r="5697"/>
    <row r="5698"/>
    <row r="5699"/>
    <row r="5700"/>
    <row r="5701"/>
    <row r="5702"/>
    <row r="5703"/>
    <row r="5704"/>
    <row r="5705"/>
    <row r="5706"/>
    <row r="5707"/>
    <row r="5708"/>
    <row r="5709"/>
    <row r="5710"/>
    <row r="5711"/>
    <row r="5712"/>
    <row r="5713"/>
    <row r="5714"/>
    <row r="5715"/>
    <row r="5716"/>
    <row r="5717"/>
    <row r="5718"/>
    <row r="5719"/>
    <row r="5720"/>
    <row r="5721"/>
    <row r="5722"/>
    <row r="5723"/>
    <row r="5724"/>
    <row r="5725"/>
    <row r="5726"/>
    <row r="5727"/>
    <row r="5728"/>
    <row r="5729"/>
    <row r="5730"/>
    <row r="5731"/>
    <row r="5732"/>
    <row r="5733"/>
    <row r="5734"/>
    <row r="5735"/>
    <row r="5736"/>
    <row r="5737"/>
    <row r="5738"/>
    <row r="5739"/>
    <row r="5740"/>
    <row r="5741"/>
    <row r="5742"/>
    <row r="5743"/>
    <row r="5744"/>
    <row r="5745"/>
    <row r="5746"/>
    <row r="5747"/>
    <row r="5748"/>
    <row r="5749"/>
    <row r="5750"/>
    <row r="5751"/>
    <row r="5752"/>
    <row r="5753"/>
    <row r="5754"/>
    <row r="5755"/>
    <row r="5756"/>
    <row r="5757"/>
    <row r="5758"/>
    <row r="5759"/>
    <row r="5760"/>
    <row r="5761"/>
    <row r="5762"/>
    <row r="5763"/>
    <row r="5764"/>
    <row r="5765"/>
    <row r="5766"/>
    <row r="5767"/>
    <row r="5768"/>
    <row r="5769"/>
    <row r="5770"/>
    <row r="5771"/>
    <row r="5772"/>
    <row r="5773"/>
    <row r="5774"/>
    <row r="5775"/>
    <row r="5776"/>
    <row r="5777"/>
    <row r="5778"/>
    <row r="5779"/>
    <row r="5780"/>
    <row r="5781"/>
    <row r="5782"/>
    <row r="5783"/>
    <row r="5784"/>
    <row r="5785"/>
    <row r="5786"/>
    <row r="5787"/>
    <row r="5788"/>
    <row r="5789"/>
    <row r="5790"/>
    <row r="5791"/>
    <row r="5792"/>
    <row r="5793"/>
    <row r="5794"/>
    <row r="5795"/>
    <row r="5796"/>
    <row r="5797"/>
    <row r="5798"/>
    <row r="5799"/>
    <row r="5800"/>
    <row r="5801"/>
    <row r="5802"/>
    <row r="5803"/>
    <row r="5804"/>
    <row r="5805"/>
    <row r="5806"/>
    <row r="5807"/>
    <row r="5808"/>
    <row r="5809"/>
    <row r="5810"/>
    <row r="5811"/>
    <row r="5812"/>
    <row r="5813"/>
    <row r="5814"/>
    <row r="5815"/>
    <row r="5816"/>
    <row r="5817"/>
    <row r="5818"/>
    <row r="5819"/>
    <row r="5820"/>
    <row r="5821"/>
    <row r="5822"/>
    <row r="5823"/>
    <row r="5824"/>
    <row r="5825"/>
    <row r="5826"/>
    <row r="5827"/>
    <row r="5828"/>
    <row r="5829"/>
    <row r="5830"/>
    <row r="5831"/>
    <row r="5832"/>
    <row r="5833"/>
    <row r="5834"/>
    <row r="5835"/>
    <row r="5836"/>
    <row r="5837"/>
    <row r="5838"/>
    <row r="5839"/>
    <row r="5840"/>
    <row r="5841"/>
    <row r="5842"/>
    <row r="5843"/>
    <row r="5844"/>
    <row r="5845"/>
    <row r="5846"/>
    <row r="5847"/>
    <row r="5848"/>
    <row r="5849"/>
    <row r="5850"/>
    <row r="5851"/>
    <row r="5852"/>
    <row r="5853"/>
    <row r="5854"/>
    <row r="5855"/>
    <row r="5856"/>
    <row r="5857"/>
    <row r="5858"/>
    <row r="5859"/>
    <row r="5860"/>
    <row r="5861"/>
    <row r="5862"/>
    <row r="5863"/>
    <row r="5864"/>
    <row r="5865"/>
    <row r="5866"/>
    <row r="5867"/>
    <row r="5868"/>
    <row r="5869"/>
    <row r="5870"/>
    <row r="5871"/>
    <row r="5872"/>
    <row r="5873"/>
    <row r="5874"/>
    <row r="5875"/>
    <row r="5876"/>
    <row r="5877"/>
    <row r="5878"/>
    <row r="5879"/>
    <row r="5880"/>
    <row r="5881"/>
    <row r="5882"/>
    <row r="5883"/>
    <row r="5884"/>
    <row r="5885"/>
    <row r="5886"/>
    <row r="5887"/>
    <row r="5888"/>
    <row r="5889"/>
    <row r="5890"/>
    <row r="5891"/>
    <row r="5892"/>
    <row r="5893"/>
    <row r="5894"/>
    <row r="5895"/>
    <row r="5896"/>
    <row r="5897"/>
    <row r="5898"/>
    <row r="5899"/>
    <row r="5900"/>
    <row r="5901"/>
    <row r="5902"/>
    <row r="5903"/>
    <row r="5904"/>
    <row r="5905"/>
    <row r="5906"/>
    <row r="5907"/>
    <row r="5908"/>
    <row r="5909"/>
    <row r="5910"/>
    <row r="5911"/>
    <row r="5912"/>
    <row r="5913"/>
    <row r="5914"/>
    <row r="5915"/>
    <row r="5916"/>
    <row r="5917"/>
    <row r="5918"/>
    <row r="5919"/>
    <row r="5920"/>
    <row r="5921"/>
    <row r="5922"/>
    <row r="5923"/>
    <row r="5924"/>
    <row r="5925"/>
    <row r="5926"/>
    <row r="5927"/>
    <row r="5928"/>
    <row r="5929"/>
    <row r="5930"/>
    <row r="5931"/>
    <row r="5932"/>
    <row r="5933"/>
    <row r="5934"/>
    <row r="5935"/>
    <row r="5936"/>
    <row r="5937"/>
    <row r="5938"/>
    <row r="5939"/>
    <row r="5940"/>
    <row r="5941"/>
    <row r="5942"/>
    <row r="5943"/>
    <row r="5944"/>
    <row r="5945"/>
    <row r="5946"/>
    <row r="5947"/>
    <row r="5948"/>
    <row r="5949"/>
    <row r="5950"/>
    <row r="5951"/>
    <row r="5952"/>
    <row r="5953"/>
    <row r="5954"/>
    <row r="5955"/>
    <row r="5956"/>
    <row r="5957"/>
    <row r="5958"/>
    <row r="5959"/>
    <row r="5960"/>
    <row r="5961"/>
    <row r="5962"/>
    <row r="5963"/>
    <row r="5964"/>
    <row r="5965"/>
    <row r="5966"/>
    <row r="5967"/>
    <row r="5968"/>
    <row r="5969"/>
    <row r="5970"/>
    <row r="5971"/>
    <row r="5972"/>
    <row r="5973"/>
    <row r="5974"/>
    <row r="5975"/>
    <row r="5976"/>
    <row r="5977"/>
    <row r="5978"/>
    <row r="5979"/>
    <row r="5980"/>
    <row r="5981"/>
    <row r="5982"/>
    <row r="5983"/>
    <row r="5984"/>
    <row r="5985"/>
    <row r="5986"/>
    <row r="5987"/>
    <row r="5988"/>
    <row r="5989"/>
    <row r="5990"/>
    <row r="5991"/>
    <row r="5992"/>
    <row r="5993"/>
    <row r="5994"/>
    <row r="5995"/>
    <row r="5996"/>
    <row r="5997"/>
    <row r="5998"/>
    <row r="5999"/>
    <row r="6000"/>
    <row r="6001"/>
    <row r="6002"/>
    <row r="6003"/>
    <row r="6004"/>
    <row r="6005"/>
    <row r="6006"/>
    <row r="6007"/>
    <row r="6008"/>
    <row r="6009"/>
    <row r="6010"/>
    <row r="6011"/>
    <row r="6012"/>
    <row r="6013"/>
    <row r="6014"/>
    <row r="6015"/>
    <row r="6016"/>
    <row r="6017"/>
    <row r="6018"/>
    <row r="6019"/>
    <row r="6020"/>
    <row r="6021"/>
    <row r="6022"/>
    <row r="6023"/>
    <row r="6024"/>
    <row r="6025"/>
    <row r="6026"/>
    <row r="6027"/>
    <row r="6028"/>
    <row r="6029"/>
    <row r="6030"/>
    <row r="6031"/>
    <row r="6032"/>
    <row r="6033"/>
    <row r="6034"/>
    <row r="6035"/>
    <row r="6036"/>
    <row r="6037"/>
    <row r="6038"/>
    <row r="6039"/>
    <row r="6040"/>
    <row r="6041"/>
    <row r="6042"/>
    <row r="6043"/>
    <row r="6044"/>
    <row r="6045"/>
    <row r="6046"/>
    <row r="6047"/>
    <row r="6048"/>
    <row r="6049"/>
    <row r="6050"/>
    <row r="6051"/>
    <row r="6052"/>
    <row r="6053"/>
    <row r="6054"/>
    <row r="6055"/>
    <row r="6056"/>
    <row r="6057"/>
    <row r="6058"/>
    <row r="6059"/>
    <row r="6060"/>
    <row r="6061"/>
    <row r="6062"/>
    <row r="6063"/>
    <row r="6064"/>
    <row r="6065"/>
    <row r="6066"/>
    <row r="6067"/>
    <row r="6068"/>
    <row r="6069"/>
    <row r="6070"/>
    <row r="6071"/>
    <row r="6072"/>
    <row r="6073"/>
    <row r="6074"/>
    <row r="6075"/>
    <row r="6076"/>
    <row r="6077"/>
    <row r="6078"/>
    <row r="6079"/>
    <row r="6080"/>
    <row r="6081"/>
    <row r="6082"/>
    <row r="6083"/>
    <row r="6084"/>
    <row r="6085"/>
    <row r="6086"/>
    <row r="6087"/>
    <row r="6088"/>
    <row r="6089"/>
    <row r="6090"/>
    <row r="6091"/>
    <row r="6092"/>
    <row r="6093"/>
    <row r="6094"/>
    <row r="6095"/>
    <row r="6096"/>
    <row r="6097"/>
    <row r="6098"/>
    <row r="6099"/>
    <row r="6100"/>
    <row r="6101"/>
    <row r="6102"/>
    <row r="6103"/>
    <row r="6104"/>
    <row r="6105"/>
    <row r="6106"/>
    <row r="6107"/>
    <row r="6108"/>
    <row r="6109"/>
    <row r="6110"/>
    <row r="6111"/>
    <row r="6112"/>
    <row r="6113"/>
    <row r="6114"/>
    <row r="6115"/>
    <row r="6116"/>
    <row r="6117"/>
    <row r="6118"/>
    <row r="6119"/>
    <row r="6120"/>
    <row r="6121"/>
    <row r="6122"/>
    <row r="6123"/>
    <row r="6124"/>
    <row r="6125"/>
    <row r="6126"/>
    <row r="6127"/>
    <row r="6128"/>
    <row r="6129"/>
    <row r="6130"/>
    <row r="6131"/>
    <row r="6132"/>
    <row r="6133"/>
    <row r="6134"/>
    <row r="6135"/>
    <row r="6136"/>
    <row r="6137"/>
    <row r="6138"/>
    <row r="6139"/>
    <row r="6140"/>
    <row r="6141"/>
    <row r="6142"/>
    <row r="6143"/>
    <row r="6144"/>
    <row r="6145"/>
    <row r="6146"/>
    <row r="6147"/>
    <row r="6148"/>
    <row r="6149"/>
    <row r="6150"/>
    <row r="6151"/>
    <row r="6152"/>
    <row r="6153"/>
    <row r="6154"/>
    <row r="6155"/>
    <row r="6156"/>
    <row r="6157"/>
    <row r="6158"/>
    <row r="6159"/>
    <row r="6160"/>
    <row r="6161"/>
    <row r="6162"/>
    <row r="6163"/>
    <row r="6164"/>
    <row r="6165"/>
    <row r="6166"/>
    <row r="6167"/>
    <row r="6168"/>
    <row r="6169"/>
    <row r="6170"/>
    <row r="6171"/>
    <row r="6172"/>
    <row r="6173"/>
    <row r="6174"/>
    <row r="6175"/>
    <row r="6176"/>
    <row r="6177"/>
    <row r="6178"/>
    <row r="6179"/>
    <row r="6180"/>
    <row r="6181"/>
    <row r="6182"/>
    <row r="6183"/>
    <row r="6184"/>
    <row r="6185"/>
    <row r="6186"/>
    <row r="6187"/>
    <row r="6188"/>
    <row r="6189"/>
    <row r="6190"/>
    <row r="6191"/>
    <row r="6192"/>
    <row r="6193"/>
    <row r="6194"/>
    <row r="6195"/>
    <row r="6196"/>
    <row r="6197"/>
    <row r="6198"/>
    <row r="6199"/>
    <row r="6200"/>
    <row r="6201"/>
    <row r="6202"/>
    <row r="6203"/>
    <row r="6204"/>
    <row r="6205"/>
    <row r="6206"/>
    <row r="6207"/>
    <row r="6208"/>
    <row r="6209"/>
    <row r="6210"/>
    <row r="6211"/>
    <row r="6212"/>
    <row r="6213"/>
    <row r="6214"/>
    <row r="6215"/>
    <row r="6216"/>
    <row r="6217"/>
    <row r="6218"/>
    <row r="6219"/>
    <row r="6220"/>
    <row r="6221"/>
    <row r="6222"/>
    <row r="6223"/>
    <row r="6224"/>
    <row r="6225"/>
    <row r="6226"/>
    <row r="6227"/>
    <row r="6228"/>
    <row r="6229"/>
    <row r="6230"/>
    <row r="6231"/>
    <row r="6232"/>
    <row r="6233"/>
    <row r="6234"/>
    <row r="6235"/>
    <row r="6236"/>
    <row r="6237"/>
    <row r="6238"/>
    <row r="6239"/>
    <row r="6240"/>
    <row r="6241"/>
    <row r="6242"/>
    <row r="6243"/>
    <row r="6244"/>
    <row r="6245"/>
    <row r="6246"/>
    <row r="6247"/>
    <row r="6248"/>
    <row r="6249"/>
    <row r="6250"/>
    <row r="6251"/>
    <row r="6252"/>
    <row r="6253"/>
    <row r="6254"/>
    <row r="6255"/>
    <row r="6256"/>
    <row r="6257"/>
    <row r="6258"/>
    <row r="6259"/>
    <row r="6260"/>
    <row r="6261"/>
    <row r="6262"/>
    <row r="6263"/>
    <row r="6264"/>
    <row r="6265"/>
    <row r="6266"/>
    <row r="6267"/>
    <row r="6268"/>
    <row r="6269"/>
    <row r="6270"/>
    <row r="6271"/>
    <row r="6272"/>
    <row r="6273"/>
    <row r="6274"/>
    <row r="6275"/>
    <row r="6276"/>
    <row r="6277"/>
    <row r="6278"/>
    <row r="6279"/>
    <row r="6280"/>
    <row r="6281"/>
    <row r="6282"/>
    <row r="6283"/>
    <row r="6284"/>
    <row r="6285"/>
    <row r="6286"/>
    <row r="6287"/>
    <row r="6288"/>
    <row r="6289"/>
    <row r="6290"/>
    <row r="6291"/>
    <row r="6292"/>
    <row r="6293"/>
    <row r="6294"/>
    <row r="6295"/>
    <row r="6296"/>
    <row r="6297"/>
    <row r="6298"/>
    <row r="6299"/>
    <row r="6300"/>
    <row r="6301"/>
    <row r="6302"/>
    <row r="6303"/>
    <row r="6304"/>
    <row r="6305"/>
    <row r="6306"/>
    <row r="6307"/>
    <row r="6308"/>
    <row r="6309"/>
    <row r="6310"/>
    <row r="6311"/>
    <row r="6312"/>
    <row r="6313"/>
    <row r="6314"/>
    <row r="6315"/>
    <row r="6316"/>
    <row r="6317"/>
    <row r="6318"/>
    <row r="6319"/>
    <row r="6320"/>
    <row r="6321"/>
    <row r="6322"/>
    <row r="6323"/>
    <row r="6324"/>
    <row r="6325"/>
    <row r="6326"/>
    <row r="6327"/>
    <row r="6328"/>
    <row r="6329"/>
    <row r="6330"/>
    <row r="6331"/>
    <row r="6332"/>
    <row r="6333"/>
    <row r="6334"/>
    <row r="6335"/>
    <row r="6336"/>
    <row r="6337"/>
    <row r="6338"/>
    <row r="6339"/>
    <row r="6340"/>
    <row r="6341"/>
    <row r="6342"/>
    <row r="6343"/>
    <row r="6344"/>
    <row r="6345"/>
    <row r="6346"/>
    <row r="6347"/>
    <row r="6348"/>
    <row r="6349"/>
    <row r="6350"/>
    <row r="6351"/>
    <row r="6352"/>
    <row r="6353"/>
    <row r="6354"/>
    <row r="6355"/>
    <row r="6356"/>
    <row r="6357"/>
    <row r="6358"/>
    <row r="6359"/>
    <row r="6360"/>
    <row r="6361"/>
    <row r="6362"/>
    <row r="6363"/>
    <row r="6364"/>
    <row r="6365"/>
    <row r="6366"/>
    <row r="6367"/>
    <row r="6368"/>
    <row r="6369"/>
    <row r="6370"/>
    <row r="6371"/>
    <row r="6372"/>
    <row r="6373"/>
    <row r="6374"/>
    <row r="6375"/>
    <row r="6376"/>
    <row r="6377"/>
    <row r="6378"/>
    <row r="6379"/>
    <row r="6380"/>
    <row r="6381"/>
    <row r="6382"/>
    <row r="6383"/>
    <row r="6384"/>
    <row r="6385"/>
    <row r="6386"/>
    <row r="6387"/>
    <row r="6388"/>
    <row r="6389"/>
    <row r="6390"/>
    <row r="6391"/>
    <row r="6392"/>
    <row r="6393"/>
    <row r="6394"/>
    <row r="6395"/>
    <row r="6396"/>
    <row r="6397"/>
    <row r="6398"/>
    <row r="6399"/>
    <row r="6400"/>
    <row r="6401"/>
    <row r="6402"/>
    <row r="6403"/>
    <row r="6404"/>
    <row r="6405"/>
    <row r="6406"/>
    <row r="6407"/>
    <row r="6408"/>
    <row r="6409"/>
    <row r="6410"/>
    <row r="6411"/>
    <row r="6412"/>
    <row r="6413"/>
    <row r="6414"/>
    <row r="6415"/>
    <row r="6416"/>
    <row r="6417"/>
    <row r="6418"/>
    <row r="6419"/>
    <row r="6420"/>
    <row r="6421"/>
    <row r="6422"/>
    <row r="6423"/>
    <row r="6424"/>
    <row r="6425"/>
    <row r="6426"/>
    <row r="6427"/>
    <row r="6428"/>
    <row r="6429"/>
    <row r="6430"/>
    <row r="6431"/>
    <row r="6432"/>
    <row r="6433"/>
    <row r="6434"/>
    <row r="6435"/>
    <row r="6436"/>
    <row r="6437"/>
    <row r="6438"/>
    <row r="6439"/>
    <row r="6440"/>
    <row r="6441"/>
    <row r="6442"/>
    <row r="6443"/>
    <row r="6444"/>
    <row r="6445"/>
    <row r="6446"/>
    <row r="6447"/>
    <row r="6448"/>
    <row r="6449"/>
    <row r="6450"/>
    <row r="6451"/>
    <row r="6452"/>
    <row r="6453"/>
    <row r="6454"/>
    <row r="6455"/>
    <row r="6456"/>
    <row r="6457"/>
    <row r="6458"/>
    <row r="6459"/>
    <row r="6460"/>
    <row r="6461"/>
    <row r="6462"/>
    <row r="6463"/>
    <row r="6464"/>
    <row r="6465"/>
    <row r="6466"/>
    <row r="6467"/>
    <row r="6468"/>
    <row r="6469"/>
    <row r="6470"/>
    <row r="6471"/>
    <row r="6472"/>
    <row r="6473"/>
    <row r="6474"/>
    <row r="6475"/>
    <row r="6476"/>
    <row r="6477"/>
    <row r="6478"/>
    <row r="6479"/>
    <row r="6480"/>
    <row r="6481"/>
    <row r="6482"/>
    <row r="6483"/>
    <row r="6484"/>
    <row r="6485"/>
    <row r="6486"/>
    <row r="6487"/>
    <row r="6488"/>
    <row r="6489"/>
    <row r="6490"/>
    <row r="6491"/>
    <row r="6492"/>
    <row r="6493"/>
    <row r="6494"/>
    <row r="6495"/>
    <row r="6496"/>
    <row r="6497"/>
    <row r="6498"/>
    <row r="6499"/>
    <row r="6500"/>
    <row r="6501"/>
    <row r="6502"/>
    <row r="6503"/>
    <row r="6504"/>
    <row r="6505"/>
    <row r="6506"/>
    <row r="6507"/>
    <row r="6508"/>
    <row r="6509"/>
    <row r="6510"/>
    <row r="6511"/>
    <row r="6512"/>
    <row r="6513"/>
    <row r="6514"/>
    <row r="6515"/>
    <row r="6516"/>
    <row r="6517"/>
    <row r="6518"/>
    <row r="6519"/>
    <row r="6520"/>
    <row r="6521"/>
    <row r="6522"/>
    <row r="6523"/>
    <row r="6524"/>
    <row r="6525"/>
    <row r="6526"/>
    <row r="6527"/>
    <row r="6528"/>
    <row r="6529"/>
    <row r="6530"/>
    <row r="6531"/>
    <row r="6532"/>
    <row r="6533"/>
    <row r="6534"/>
    <row r="6535"/>
    <row r="6536"/>
    <row r="6537"/>
    <row r="6538"/>
    <row r="6539"/>
    <row r="6540"/>
    <row r="6541"/>
    <row r="6542"/>
    <row r="6543"/>
    <row r="6544"/>
    <row r="6545"/>
    <row r="6546"/>
    <row r="6547"/>
    <row r="6548"/>
    <row r="6549"/>
    <row r="6550"/>
    <row r="6551"/>
    <row r="6552"/>
    <row r="6553"/>
    <row r="6554"/>
    <row r="6555"/>
    <row r="6556"/>
    <row r="6557"/>
    <row r="6558"/>
    <row r="6559"/>
    <row r="6560"/>
    <row r="6561"/>
    <row r="6562"/>
    <row r="6563"/>
    <row r="6564"/>
    <row r="6565"/>
    <row r="6566"/>
    <row r="6567"/>
    <row r="6568"/>
    <row r="6569"/>
    <row r="6570"/>
    <row r="6571"/>
    <row r="6572"/>
    <row r="6573"/>
    <row r="6574"/>
    <row r="6575"/>
    <row r="6576"/>
    <row r="6577"/>
    <row r="6578"/>
    <row r="6579"/>
    <row r="6580"/>
    <row r="6581"/>
    <row r="6582"/>
    <row r="6583"/>
    <row r="6584"/>
    <row r="6585"/>
    <row r="6586"/>
    <row r="6587"/>
    <row r="6588"/>
    <row r="6589"/>
    <row r="6590"/>
    <row r="6591"/>
    <row r="6592"/>
    <row r="6593"/>
    <row r="6594"/>
    <row r="6595"/>
    <row r="6596"/>
    <row r="6597"/>
    <row r="6598"/>
    <row r="6599"/>
    <row r="6600"/>
    <row r="6601"/>
    <row r="6602"/>
    <row r="6603"/>
    <row r="6604"/>
    <row r="6605"/>
    <row r="6606"/>
    <row r="6607"/>
    <row r="6608"/>
    <row r="6609"/>
    <row r="6610"/>
    <row r="6611"/>
    <row r="6612"/>
    <row r="6613"/>
    <row r="6614"/>
    <row r="6615"/>
    <row r="6616"/>
    <row r="6617"/>
    <row r="6618"/>
    <row r="6619"/>
    <row r="6620"/>
    <row r="6621"/>
    <row r="6622"/>
    <row r="6623"/>
    <row r="6624"/>
    <row r="6625"/>
    <row r="6626"/>
    <row r="6627"/>
    <row r="6628"/>
    <row r="6629"/>
    <row r="6630"/>
    <row r="6631"/>
    <row r="6632"/>
    <row r="6633"/>
    <row r="6634"/>
    <row r="6635"/>
    <row r="6636"/>
    <row r="6637"/>
    <row r="6638"/>
    <row r="6639"/>
    <row r="6640"/>
    <row r="6641"/>
    <row r="6642"/>
    <row r="6643"/>
    <row r="6644"/>
    <row r="6645"/>
    <row r="6646"/>
    <row r="6647"/>
    <row r="6648"/>
    <row r="6649"/>
    <row r="6650"/>
    <row r="6651"/>
    <row r="6652"/>
    <row r="6653"/>
    <row r="6654"/>
    <row r="6655"/>
    <row r="6656"/>
    <row r="6657"/>
    <row r="6658"/>
    <row r="6659"/>
    <row r="6660"/>
    <row r="6661"/>
    <row r="6662"/>
    <row r="6663"/>
    <row r="6664"/>
    <row r="6665"/>
    <row r="6666"/>
    <row r="6667"/>
    <row r="6668"/>
    <row r="6669"/>
    <row r="6670"/>
    <row r="6671"/>
    <row r="6672"/>
    <row r="6673"/>
    <row r="6674"/>
    <row r="6675"/>
    <row r="6676"/>
    <row r="6677"/>
    <row r="6678"/>
    <row r="6679"/>
    <row r="6680"/>
    <row r="6681"/>
    <row r="6682"/>
    <row r="6683"/>
    <row r="6684"/>
    <row r="6685"/>
    <row r="6686"/>
    <row r="6687"/>
    <row r="6688"/>
    <row r="6689"/>
    <row r="6690"/>
    <row r="6691"/>
    <row r="6692"/>
    <row r="6693"/>
    <row r="6694"/>
    <row r="6695"/>
    <row r="6696"/>
    <row r="6697"/>
    <row r="6698"/>
    <row r="6699"/>
    <row r="6700"/>
    <row r="6701"/>
    <row r="6702"/>
    <row r="6703"/>
    <row r="6704"/>
    <row r="6705"/>
    <row r="6706"/>
    <row r="6707"/>
    <row r="6708"/>
    <row r="6709"/>
    <row r="6710"/>
    <row r="6711"/>
    <row r="6712"/>
    <row r="6713"/>
    <row r="6714"/>
    <row r="6715"/>
    <row r="6716"/>
    <row r="6717"/>
    <row r="6718"/>
    <row r="6719"/>
    <row r="6720"/>
    <row r="6721"/>
    <row r="6722"/>
    <row r="6723"/>
    <row r="6724"/>
    <row r="6725"/>
    <row r="6726"/>
    <row r="6727"/>
    <row r="6728"/>
    <row r="6729"/>
    <row r="6730"/>
    <row r="6731"/>
    <row r="6732"/>
    <row r="6733"/>
    <row r="6734"/>
    <row r="6735"/>
    <row r="6736"/>
    <row r="6737"/>
    <row r="6738"/>
    <row r="6739"/>
    <row r="6740"/>
    <row r="6741"/>
    <row r="6742"/>
    <row r="6743"/>
    <row r="6744"/>
    <row r="6745"/>
    <row r="6746"/>
    <row r="6747"/>
    <row r="6748"/>
    <row r="6749"/>
    <row r="6750"/>
    <row r="6751"/>
    <row r="6752"/>
    <row r="6753"/>
    <row r="6754"/>
    <row r="6755"/>
    <row r="6756"/>
    <row r="6757"/>
    <row r="6758"/>
    <row r="6759"/>
    <row r="6760"/>
    <row r="6761"/>
    <row r="6762"/>
    <row r="6763"/>
    <row r="6764"/>
    <row r="6765"/>
    <row r="6766"/>
    <row r="6767"/>
    <row r="6768"/>
    <row r="6769"/>
    <row r="6770"/>
    <row r="6771"/>
    <row r="6772"/>
    <row r="6773"/>
    <row r="6774"/>
    <row r="6775"/>
    <row r="6776"/>
    <row r="6777"/>
    <row r="6778"/>
    <row r="6779"/>
    <row r="6780"/>
    <row r="6781"/>
    <row r="6782"/>
    <row r="6783"/>
    <row r="6784"/>
    <row r="6785"/>
    <row r="6786"/>
    <row r="6787"/>
    <row r="6788"/>
    <row r="6789"/>
    <row r="6790"/>
    <row r="6791"/>
    <row r="6792"/>
    <row r="6793"/>
    <row r="6794"/>
    <row r="6795"/>
    <row r="6796"/>
    <row r="6797"/>
    <row r="6798"/>
    <row r="6799"/>
    <row r="6800"/>
    <row r="6801"/>
    <row r="6802"/>
    <row r="6803"/>
    <row r="6804"/>
    <row r="6805"/>
    <row r="6806"/>
    <row r="6807"/>
    <row r="6808"/>
    <row r="6809"/>
    <row r="6810"/>
    <row r="6811"/>
    <row r="6812"/>
    <row r="6813"/>
    <row r="6814"/>
    <row r="6815"/>
    <row r="6816"/>
    <row r="6817"/>
    <row r="6818"/>
    <row r="6819"/>
    <row r="6820"/>
    <row r="6821"/>
    <row r="6822"/>
    <row r="6823"/>
    <row r="6824"/>
    <row r="6825"/>
    <row r="6826"/>
    <row r="6827"/>
    <row r="6828"/>
    <row r="6829"/>
    <row r="6830"/>
    <row r="6831"/>
    <row r="6832"/>
    <row r="6833"/>
    <row r="6834"/>
    <row r="6835"/>
    <row r="6836"/>
    <row r="6837"/>
    <row r="6838"/>
    <row r="6839"/>
    <row r="6840"/>
    <row r="6841"/>
    <row r="6842"/>
    <row r="6843"/>
    <row r="6844"/>
    <row r="6845"/>
    <row r="6846"/>
    <row r="6847"/>
    <row r="6848"/>
    <row r="6849"/>
    <row r="6850"/>
    <row r="6851"/>
    <row r="6852"/>
    <row r="6853"/>
    <row r="6854"/>
    <row r="6855"/>
    <row r="6856"/>
    <row r="6857"/>
    <row r="6858"/>
    <row r="6859"/>
    <row r="6860"/>
    <row r="6861"/>
    <row r="6862"/>
    <row r="6863"/>
    <row r="6864"/>
    <row r="6865"/>
    <row r="6866"/>
    <row r="6867"/>
    <row r="6868"/>
    <row r="6869"/>
    <row r="6870"/>
    <row r="6871"/>
    <row r="6872"/>
    <row r="6873"/>
    <row r="6874"/>
    <row r="6875"/>
    <row r="6876"/>
    <row r="6877"/>
    <row r="6878"/>
    <row r="6879"/>
    <row r="6880"/>
    <row r="6881"/>
    <row r="6882"/>
    <row r="6883"/>
    <row r="6884"/>
    <row r="6885"/>
    <row r="6886"/>
    <row r="6887"/>
    <row r="6888"/>
    <row r="6889"/>
    <row r="6890"/>
    <row r="6891"/>
    <row r="6892"/>
    <row r="6893"/>
    <row r="6894"/>
    <row r="6895"/>
    <row r="6896"/>
    <row r="6897"/>
    <row r="6898"/>
    <row r="6899"/>
    <row r="6900"/>
    <row r="6901"/>
    <row r="6902"/>
    <row r="6903"/>
    <row r="6904"/>
    <row r="6905"/>
    <row r="6906"/>
    <row r="6907"/>
    <row r="6908"/>
    <row r="6909"/>
    <row r="6910"/>
    <row r="6911"/>
    <row r="6912"/>
    <row r="6913"/>
    <row r="6914"/>
    <row r="6915"/>
    <row r="6916"/>
    <row r="6917"/>
    <row r="6918"/>
    <row r="6919"/>
    <row r="6920"/>
    <row r="6921"/>
    <row r="6922"/>
    <row r="6923"/>
    <row r="6924"/>
    <row r="6925"/>
    <row r="6926"/>
    <row r="6927"/>
    <row r="6928"/>
    <row r="6929"/>
    <row r="6930"/>
    <row r="6931"/>
    <row r="6932"/>
    <row r="6933"/>
    <row r="6934"/>
    <row r="6935"/>
    <row r="6936"/>
    <row r="6937"/>
    <row r="6938"/>
    <row r="6939"/>
    <row r="6940"/>
    <row r="6941"/>
    <row r="6942"/>
    <row r="6943"/>
    <row r="6944"/>
    <row r="6945"/>
    <row r="6946"/>
    <row r="6947"/>
    <row r="6948"/>
    <row r="6949"/>
    <row r="6950"/>
    <row r="6951"/>
    <row r="6952"/>
    <row r="6953"/>
    <row r="6954"/>
    <row r="6955"/>
    <row r="6956"/>
    <row r="6957"/>
    <row r="6958"/>
    <row r="6959"/>
    <row r="6960"/>
    <row r="6961"/>
    <row r="6962"/>
    <row r="6963"/>
    <row r="6964"/>
    <row r="6965"/>
    <row r="6966"/>
    <row r="6967"/>
    <row r="6968"/>
    <row r="6969"/>
    <row r="6970"/>
    <row r="6971"/>
    <row r="6972"/>
    <row r="6973"/>
    <row r="6974"/>
    <row r="6975"/>
    <row r="6976"/>
    <row r="6977"/>
    <row r="6978"/>
    <row r="6979"/>
    <row r="6980"/>
    <row r="6981"/>
    <row r="6982"/>
    <row r="6983"/>
    <row r="6984"/>
    <row r="6985"/>
    <row r="6986"/>
    <row r="6987"/>
    <row r="6988"/>
    <row r="6989"/>
    <row r="6990"/>
    <row r="6991"/>
    <row r="6992"/>
    <row r="6993"/>
    <row r="6994"/>
    <row r="6995"/>
    <row r="6996"/>
    <row r="6997"/>
    <row r="6998"/>
    <row r="6999"/>
    <row r="7000"/>
    <row r="7001"/>
    <row r="7002"/>
    <row r="7003"/>
    <row r="7004"/>
    <row r="7005"/>
    <row r="7006"/>
    <row r="7007"/>
    <row r="7008"/>
    <row r="7009"/>
    <row r="7010"/>
    <row r="7011"/>
    <row r="7012"/>
    <row r="7013"/>
    <row r="7014"/>
    <row r="7015"/>
    <row r="7016"/>
    <row r="7017"/>
    <row r="7018"/>
    <row r="7019"/>
    <row r="7020"/>
    <row r="7021"/>
    <row r="7022"/>
    <row r="7023"/>
    <row r="7024"/>
    <row r="7025"/>
    <row r="7026"/>
    <row r="7027"/>
    <row r="7028"/>
    <row r="7029"/>
    <row r="7030"/>
    <row r="7031"/>
    <row r="7032"/>
    <row r="7033"/>
    <row r="7034"/>
    <row r="7035"/>
    <row r="7036"/>
    <row r="7037"/>
    <row r="7038"/>
    <row r="7039"/>
    <row r="7040"/>
    <row r="7041"/>
    <row r="7042"/>
    <row r="7043"/>
    <row r="7044"/>
    <row r="7045"/>
    <row r="7046"/>
    <row r="7047"/>
    <row r="7048"/>
    <row r="7049"/>
    <row r="7050"/>
    <row r="7051"/>
    <row r="7052"/>
    <row r="7053"/>
    <row r="7054"/>
    <row r="7055"/>
    <row r="7056"/>
    <row r="7057"/>
    <row r="7058"/>
    <row r="7059"/>
    <row r="7060"/>
    <row r="7061"/>
    <row r="7062"/>
    <row r="7063"/>
    <row r="7064"/>
    <row r="7065"/>
    <row r="7066"/>
    <row r="7067"/>
    <row r="7068"/>
    <row r="7069"/>
    <row r="7070"/>
    <row r="7071"/>
    <row r="7072"/>
    <row r="7073"/>
    <row r="7074"/>
    <row r="7075"/>
    <row r="7076"/>
    <row r="7077"/>
    <row r="7078"/>
    <row r="7079"/>
    <row r="7080"/>
    <row r="7081"/>
    <row r="7082"/>
    <row r="7083"/>
    <row r="7084"/>
    <row r="7085"/>
    <row r="7086"/>
    <row r="7087"/>
    <row r="7088"/>
    <row r="7089"/>
    <row r="7090"/>
    <row r="7091"/>
    <row r="7092"/>
    <row r="7093"/>
    <row r="7094"/>
    <row r="7095"/>
    <row r="7096"/>
    <row r="7097"/>
    <row r="7098"/>
    <row r="7099"/>
    <row r="7100"/>
    <row r="7101"/>
    <row r="7102"/>
    <row r="7103"/>
    <row r="7104"/>
    <row r="7105"/>
    <row r="7106"/>
    <row r="7107"/>
    <row r="7108"/>
    <row r="7109"/>
    <row r="7110"/>
    <row r="7111"/>
    <row r="7112"/>
    <row r="7113"/>
    <row r="7114"/>
    <row r="7115"/>
    <row r="7116"/>
    <row r="7117"/>
    <row r="7118"/>
    <row r="7119"/>
    <row r="7120"/>
    <row r="7121"/>
    <row r="7122"/>
    <row r="7123"/>
    <row r="7124"/>
    <row r="7125"/>
    <row r="7126"/>
    <row r="7127"/>
    <row r="7128"/>
    <row r="7129"/>
    <row r="7130"/>
    <row r="7131"/>
    <row r="7132"/>
    <row r="7133"/>
    <row r="7134"/>
    <row r="7135"/>
    <row r="7136"/>
    <row r="7137"/>
    <row r="7138"/>
    <row r="7139"/>
    <row r="7140"/>
    <row r="7141"/>
    <row r="7142"/>
    <row r="7143"/>
    <row r="7144"/>
    <row r="7145"/>
    <row r="7146"/>
    <row r="7147"/>
    <row r="7148"/>
    <row r="7149"/>
    <row r="7150"/>
    <row r="7151"/>
    <row r="7152"/>
    <row r="7153"/>
    <row r="7154"/>
    <row r="7155"/>
    <row r="7156"/>
    <row r="7157"/>
    <row r="7158"/>
    <row r="7159"/>
    <row r="7160"/>
    <row r="7161"/>
    <row r="7162"/>
    <row r="7163"/>
    <row r="7164"/>
    <row r="7165"/>
    <row r="7166"/>
    <row r="7167"/>
    <row r="7168"/>
    <row r="7169"/>
    <row r="7170"/>
    <row r="7171"/>
    <row r="7172"/>
    <row r="7173"/>
    <row r="7174"/>
    <row r="7175"/>
    <row r="7176"/>
    <row r="7177"/>
    <row r="7178"/>
    <row r="7179"/>
    <row r="7180"/>
    <row r="7181"/>
    <row r="7182"/>
    <row r="7183"/>
    <row r="7184"/>
    <row r="7185"/>
    <row r="7186"/>
    <row r="7187"/>
    <row r="7188"/>
    <row r="7189"/>
    <row r="7190"/>
    <row r="7191"/>
    <row r="7192"/>
    <row r="7193"/>
    <row r="7194"/>
    <row r="7195"/>
    <row r="7196"/>
    <row r="7197"/>
    <row r="7198"/>
    <row r="7199"/>
    <row r="7200"/>
    <row r="7201"/>
    <row r="7202"/>
    <row r="7203"/>
    <row r="7204"/>
    <row r="7205"/>
    <row r="7206"/>
    <row r="7207"/>
    <row r="7208"/>
    <row r="7209"/>
    <row r="7210"/>
    <row r="7211"/>
    <row r="7212"/>
    <row r="7213"/>
    <row r="7214"/>
    <row r="7215"/>
    <row r="7216"/>
    <row r="7217"/>
    <row r="7218"/>
    <row r="7219"/>
    <row r="7220"/>
    <row r="7221"/>
    <row r="7222"/>
    <row r="7223"/>
    <row r="7224"/>
    <row r="7225"/>
    <row r="7226"/>
    <row r="7227"/>
    <row r="7228"/>
    <row r="7229"/>
    <row r="7230"/>
    <row r="7231"/>
    <row r="7232"/>
    <row r="7233"/>
    <row r="7234"/>
    <row r="7235"/>
    <row r="7236"/>
    <row r="7237"/>
    <row r="7238"/>
    <row r="7239"/>
    <row r="7240"/>
    <row r="7241"/>
    <row r="7242"/>
    <row r="7243"/>
    <row r="7244"/>
    <row r="7245"/>
    <row r="7246"/>
    <row r="7247"/>
    <row r="7248"/>
    <row r="7249"/>
    <row r="7250"/>
    <row r="7251"/>
    <row r="7252"/>
    <row r="7253"/>
    <row r="7254"/>
    <row r="7255"/>
    <row r="7256"/>
    <row r="7257"/>
    <row r="7258"/>
    <row r="7259"/>
    <row r="7260"/>
    <row r="7261"/>
    <row r="7262"/>
    <row r="7263"/>
    <row r="7264"/>
    <row r="7265"/>
    <row r="7266"/>
    <row r="7267"/>
    <row r="7268"/>
    <row r="7269"/>
    <row r="7270"/>
    <row r="7271"/>
    <row r="7272"/>
    <row r="7273"/>
    <row r="7274"/>
    <row r="7275"/>
    <row r="7276"/>
    <row r="7277"/>
    <row r="7278"/>
    <row r="7279"/>
    <row r="7280"/>
    <row r="7281"/>
    <row r="7282"/>
    <row r="7283"/>
    <row r="7284"/>
    <row r="7285"/>
    <row r="7286"/>
    <row r="7287"/>
    <row r="7288"/>
    <row r="7289"/>
    <row r="7290"/>
    <row r="7291"/>
    <row r="7292"/>
    <row r="7293"/>
    <row r="7294"/>
    <row r="7295"/>
    <row r="7296"/>
    <row r="7297"/>
    <row r="7298"/>
    <row r="7299"/>
    <row r="7300"/>
    <row r="7301"/>
    <row r="7302"/>
    <row r="7303"/>
    <row r="7304"/>
    <row r="7305"/>
    <row r="7306"/>
    <row r="7307"/>
    <row r="7308"/>
    <row r="7309"/>
    <row r="7310"/>
    <row r="7311"/>
    <row r="7312"/>
    <row r="7313"/>
    <row r="7314"/>
    <row r="7315"/>
    <row r="7316"/>
    <row r="7317"/>
    <row r="7318"/>
    <row r="7319"/>
    <row r="7320"/>
    <row r="7321"/>
    <row r="7322"/>
    <row r="7323"/>
    <row r="7324"/>
    <row r="7325"/>
    <row r="7326"/>
    <row r="7327"/>
    <row r="7328"/>
    <row r="7329"/>
    <row r="7330"/>
    <row r="7331"/>
    <row r="7332"/>
    <row r="7333"/>
    <row r="7334"/>
    <row r="7335"/>
    <row r="7336"/>
    <row r="7337"/>
    <row r="7338"/>
    <row r="7339"/>
    <row r="7340"/>
    <row r="7341"/>
    <row r="7342"/>
    <row r="7343"/>
    <row r="7344"/>
    <row r="7345"/>
    <row r="7346"/>
    <row r="7347"/>
    <row r="7348"/>
    <row r="7349"/>
    <row r="7350"/>
    <row r="7351"/>
    <row r="7352"/>
    <row r="7353"/>
    <row r="7354"/>
    <row r="7355"/>
    <row r="7356"/>
    <row r="7357"/>
    <row r="7358"/>
    <row r="7359"/>
    <row r="7360"/>
    <row r="7361"/>
    <row r="7362"/>
    <row r="7363"/>
    <row r="7364"/>
    <row r="7365"/>
    <row r="7366"/>
    <row r="7367"/>
    <row r="7368"/>
    <row r="7369"/>
    <row r="7370"/>
    <row r="7371"/>
    <row r="7372"/>
    <row r="7373"/>
    <row r="7374"/>
    <row r="7375"/>
    <row r="7376"/>
    <row r="7377"/>
    <row r="7378"/>
    <row r="7379"/>
    <row r="7380"/>
    <row r="7381"/>
    <row r="7382"/>
    <row r="7383"/>
    <row r="7384"/>
    <row r="7385"/>
    <row r="7386"/>
    <row r="7387"/>
    <row r="7388"/>
    <row r="7389"/>
    <row r="7390"/>
    <row r="7391"/>
    <row r="7392"/>
    <row r="7393"/>
    <row r="7394"/>
    <row r="7395"/>
    <row r="7396"/>
    <row r="7397"/>
    <row r="7398"/>
    <row r="7399"/>
    <row r="7400"/>
    <row r="7401"/>
    <row r="7402"/>
    <row r="7403"/>
    <row r="7404"/>
    <row r="7405"/>
    <row r="7406"/>
    <row r="7407"/>
    <row r="7408"/>
    <row r="7409"/>
    <row r="7410"/>
    <row r="7411"/>
    <row r="7412"/>
    <row r="7413"/>
    <row r="7414"/>
    <row r="7415"/>
    <row r="7416"/>
    <row r="7417"/>
    <row r="7418"/>
    <row r="7419"/>
    <row r="7420"/>
    <row r="7421"/>
    <row r="7422"/>
    <row r="7423"/>
    <row r="7424"/>
    <row r="7425"/>
    <row r="7426"/>
    <row r="7427"/>
    <row r="7428"/>
    <row r="7429"/>
    <row r="7430"/>
    <row r="7431"/>
    <row r="7432"/>
    <row r="7433"/>
    <row r="7434"/>
    <row r="7435"/>
    <row r="7436"/>
    <row r="7437"/>
    <row r="7438"/>
    <row r="7439"/>
    <row r="7440"/>
    <row r="7441"/>
    <row r="7442"/>
    <row r="7443"/>
    <row r="7444"/>
    <row r="7445"/>
    <row r="7446"/>
    <row r="7447"/>
    <row r="7448"/>
    <row r="7449"/>
    <row r="7450"/>
    <row r="7451"/>
    <row r="7452"/>
    <row r="7453"/>
    <row r="7454"/>
    <row r="7455"/>
    <row r="7456"/>
    <row r="7457"/>
    <row r="7458"/>
    <row r="7459"/>
    <row r="7460"/>
    <row r="7461"/>
    <row r="7462"/>
    <row r="7463"/>
    <row r="7464"/>
    <row r="7465"/>
    <row r="7466"/>
    <row r="7467"/>
    <row r="7468"/>
    <row r="7469"/>
    <row r="7470"/>
    <row r="7471"/>
    <row r="7472"/>
    <row r="7473"/>
    <row r="7474"/>
    <row r="7475"/>
    <row r="7476"/>
    <row r="7477"/>
    <row r="7478"/>
    <row r="7479"/>
    <row r="7480"/>
    <row r="7481"/>
    <row r="7482"/>
    <row r="7483"/>
    <row r="7484"/>
    <row r="7485"/>
    <row r="7486"/>
    <row r="7487"/>
    <row r="7488"/>
    <row r="7489"/>
    <row r="7490"/>
    <row r="7491"/>
    <row r="7492"/>
    <row r="7493"/>
    <row r="7494"/>
    <row r="7495"/>
    <row r="7496"/>
    <row r="7497"/>
    <row r="7498"/>
    <row r="7499"/>
    <row r="7500"/>
    <row r="7501"/>
    <row r="7502"/>
    <row r="7503"/>
    <row r="7504"/>
    <row r="7505"/>
    <row r="7506"/>
    <row r="7507"/>
    <row r="7508"/>
    <row r="7509"/>
    <row r="7510"/>
    <row r="7511"/>
    <row r="7512"/>
    <row r="7513"/>
    <row r="7514"/>
    <row r="7515"/>
    <row r="7516"/>
    <row r="7517"/>
    <row r="7518"/>
    <row r="7519"/>
    <row r="7520"/>
    <row r="7521"/>
    <row r="7522"/>
    <row r="7523"/>
    <row r="7524"/>
    <row r="7525"/>
    <row r="7526"/>
    <row r="7527"/>
    <row r="7528"/>
    <row r="7529"/>
    <row r="7530"/>
    <row r="7531"/>
    <row r="7532"/>
    <row r="7533"/>
    <row r="7534"/>
    <row r="7535"/>
    <row r="7536"/>
    <row r="7537"/>
    <row r="7538"/>
    <row r="7539"/>
    <row r="7540"/>
    <row r="7541"/>
    <row r="7542"/>
    <row r="7543"/>
    <row r="7544"/>
    <row r="7545"/>
    <row r="7546"/>
    <row r="7547"/>
    <row r="7548"/>
    <row r="7549"/>
    <row r="7550"/>
    <row r="7551"/>
    <row r="7552"/>
    <row r="7553"/>
    <row r="7554"/>
    <row r="7555"/>
    <row r="7556"/>
    <row r="7557"/>
    <row r="7558"/>
    <row r="7559"/>
    <row r="7560"/>
    <row r="7561"/>
    <row r="7562"/>
    <row r="7563"/>
    <row r="7564"/>
    <row r="7565"/>
    <row r="7566"/>
    <row r="7567"/>
    <row r="7568"/>
    <row r="7569"/>
    <row r="7570"/>
    <row r="7571"/>
    <row r="7572"/>
    <row r="7573"/>
    <row r="7574"/>
    <row r="7575"/>
    <row r="7576"/>
    <row r="7577"/>
    <row r="7578"/>
    <row r="7579"/>
    <row r="7580"/>
    <row r="7581"/>
    <row r="7582"/>
    <row r="7583"/>
    <row r="7584"/>
    <row r="7585"/>
    <row r="7586"/>
    <row r="7587"/>
    <row r="7588"/>
    <row r="7589"/>
    <row r="7590"/>
    <row r="7591"/>
    <row r="7592"/>
    <row r="7593"/>
    <row r="7594"/>
    <row r="7595"/>
    <row r="7596"/>
    <row r="7597"/>
    <row r="7598"/>
    <row r="7599"/>
    <row r="7600"/>
    <row r="7601"/>
    <row r="7602"/>
    <row r="7603"/>
    <row r="7604"/>
    <row r="7605"/>
    <row r="7606"/>
    <row r="7607"/>
    <row r="7608"/>
    <row r="7609"/>
    <row r="7610"/>
    <row r="7611"/>
    <row r="7612"/>
    <row r="7613"/>
    <row r="7614"/>
    <row r="7615"/>
    <row r="7616"/>
    <row r="7617"/>
    <row r="7618"/>
    <row r="7619"/>
    <row r="7620"/>
    <row r="7621"/>
    <row r="7622"/>
    <row r="7623"/>
    <row r="7624"/>
    <row r="7625"/>
    <row r="7626"/>
    <row r="7627"/>
    <row r="7628"/>
    <row r="7629"/>
    <row r="7630"/>
    <row r="7631"/>
    <row r="7632"/>
    <row r="7633"/>
    <row r="7634"/>
    <row r="7635"/>
    <row r="7636"/>
    <row r="7637"/>
    <row r="7638"/>
    <row r="7639"/>
    <row r="7640"/>
    <row r="7641"/>
    <row r="7642"/>
    <row r="7643"/>
    <row r="7644"/>
    <row r="7645"/>
    <row r="7646"/>
    <row r="7647"/>
    <row r="7648"/>
    <row r="7649"/>
    <row r="7650"/>
    <row r="7651"/>
    <row r="7652"/>
    <row r="7653"/>
    <row r="7654"/>
    <row r="7655"/>
    <row r="7656"/>
    <row r="7657"/>
    <row r="7658"/>
    <row r="7659"/>
    <row r="7660"/>
    <row r="7661"/>
    <row r="7662"/>
    <row r="7663"/>
    <row r="7664"/>
    <row r="7665"/>
    <row r="7666"/>
    <row r="7667"/>
    <row r="7668"/>
    <row r="7669"/>
    <row r="7670"/>
    <row r="7671"/>
    <row r="7672"/>
    <row r="7673"/>
    <row r="7674"/>
    <row r="7675"/>
    <row r="7676"/>
    <row r="7677"/>
    <row r="7678"/>
    <row r="7679"/>
    <row r="7680"/>
    <row r="7681"/>
    <row r="7682"/>
    <row r="7683"/>
    <row r="7684"/>
    <row r="7685"/>
    <row r="7686"/>
    <row r="7687"/>
    <row r="7688"/>
    <row r="7689"/>
    <row r="7690"/>
    <row r="7691"/>
    <row r="7692"/>
    <row r="7693"/>
    <row r="7694"/>
    <row r="7695"/>
    <row r="7696"/>
    <row r="7697"/>
    <row r="7698"/>
    <row r="7699"/>
    <row r="7700"/>
    <row r="7701"/>
    <row r="7702"/>
    <row r="7703"/>
    <row r="7704"/>
    <row r="7705"/>
    <row r="7706"/>
    <row r="7707"/>
    <row r="7708"/>
    <row r="7709"/>
    <row r="7710"/>
    <row r="7711"/>
    <row r="7712"/>
    <row r="7713"/>
    <row r="7714"/>
    <row r="7715"/>
    <row r="7716"/>
    <row r="7717"/>
    <row r="7718"/>
    <row r="7719"/>
    <row r="7720"/>
    <row r="7721"/>
    <row r="7722"/>
    <row r="7723"/>
    <row r="7724"/>
    <row r="7725"/>
    <row r="7726"/>
    <row r="7727"/>
    <row r="7728"/>
    <row r="7729"/>
    <row r="7730"/>
    <row r="7731"/>
    <row r="7732"/>
    <row r="7733"/>
    <row r="7734"/>
    <row r="7735"/>
    <row r="7736"/>
    <row r="7737"/>
    <row r="7738"/>
    <row r="7739"/>
    <row r="7740"/>
    <row r="7741"/>
    <row r="7742"/>
    <row r="7743"/>
    <row r="7744"/>
    <row r="7745"/>
    <row r="7746"/>
    <row r="7747"/>
    <row r="7748"/>
    <row r="7749"/>
    <row r="7750"/>
    <row r="7751"/>
    <row r="7752"/>
    <row r="7753"/>
    <row r="7754"/>
    <row r="7755"/>
    <row r="7756"/>
    <row r="7757"/>
    <row r="7758"/>
    <row r="7759"/>
    <row r="7760"/>
    <row r="7761"/>
    <row r="7762"/>
    <row r="7763"/>
    <row r="7764"/>
    <row r="7765"/>
    <row r="7766"/>
    <row r="7767"/>
    <row r="7768"/>
    <row r="7769"/>
    <row r="7770"/>
    <row r="7771"/>
    <row r="7772"/>
    <row r="7773"/>
    <row r="7774"/>
    <row r="7775"/>
    <row r="7776"/>
    <row r="7777"/>
    <row r="7778"/>
    <row r="7779"/>
    <row r="7780"/>
    <row r="7781"/>
    <row r="7782"/>
    <row r="7783"/>
    <row r="7784"/>
    <row r="7785"/>
    <row r="7786"/>
    <row r="7787"/>
    <row r="7788"/>
    <row r="7789"/>
    <row r="7790"/>
    <row r="7791"/>
    <row r="7792"/>
    <row r="7793"/>
    <row r="7794"/>
    <row r="7795"/>
    <row r="7796"/>
    <row r="7797"/>
    <row r="7798"/>
    <row r="7799"/>
    <row r="7800"/>
    <row r="7801"/>
    <row r="7802"/>
    <row r="7803"/>
    <row r="7804"/>
    <row r="7805"/>
    <row r="7806"/>
    <row r="7807"/>
    <row r="7808"/>
    <row r="7809"/>
    <row r="7810"/>
    <row r="7811"/>
    <row r="7812"/>
    <row r="7813"/>
    <row r="7814"/>
    <row r="7815"/>
    <row r="7816"/>
    <row r="7817"/>
    <row r="7818"/>
    <row r="7819"/>
    <row r="7820"/>
    <row r="7821"/>
    <row r="7822"/>
    <row r="7823"/>
    <row r="7824"/>
    <row r="7825"/>
    <row r="7826"/>
    <row r="7827"/>
    <row r="7828"/>
    <row r="7829"/>
    <row r="7830"/>
    <row r="7831"/>
    <row r="7832"/>
    <row r="7833"/>
    <row r="7834"/>
    <row r="7835"/>
    <row r="7836"/>
    <row r="7837"/>
    <row r="7838"/>
    <row r="7839"/>
    <row r="7840"/>
    <row r="7841"/>
    <row r="7842"/>
    <row r="7843"/>
    <row r="7844"/>
    <row r="7845"/>
    <row r="7846"/>
    <row r="7847"/>
    <row r="7848"/>
    <row r="7849"/>
    <row r="7850"/>
    <row r="7851"/>
    <row r="7852"/>
    <row r="7853"/>
    <row r="7854"/>
    <row r="7855"/>
    <row r="7856"/>
    <row r="7857"/>
    <row r="7858"/>
    <row r="7859"/>
    <row r="7860"/>
    <row r="7861"/>
    <row r="7862"/>
    <row r="7863"/>
    <row r="7864"/>
    <row r="7865"/>
    <row r="7866"/>
    <row r="7867"/>
    <row r="7868"/>
    <row r="7869"/>
    <row r="7870"/>
    <row r="7871"/>
    <row r="7872"/>
    <row r="7873"/>
    <row r="7874"/>
    <row r="7875"/>
    <row r="7876"/>
    <row r="7877"/>
    <row r="7878"/>
    <row r="7879"/>
    <row r="7880"/>
    <row r="7881"/>
    <row r="7882"/>
    <row r="7883"/>
    <row r="7884"/>
    <row r="7885"/>
    <row r="7886"/>
    <row r="7887"/>
    <row r="7888"/>
    <row r="7889"/>
    <row r="7890"/>
    <row r="7891"/>
    <row r="7892"/>
    <row r="7893"/>
    <row r="7894"/>
    <row r="7895"/>
    <row r="7896"/>
    <row r="7897"/>
    <row r="7898"/>
    <row r="7899"/>
    <row r="7900"/>
    <row r="7901"/>
    <row r="7902"/>
    <row r="7903"/>
    <row r="7904"/>
    <row r="7905"/>
    <row r="7906"/>
    <row r="7907"/>
    <row r="7908"/>
    <row r="7909"/>
    <row r="7910"/>
    <row r="7911"/>
    <row r="7912"/>
    <row r="7913"/>
    <row r="7914"/>
    <row r="7915"/>
    <row r="7916"/>
    <row r="7917"/>
    <row r="7918"/>
    <row r="7919"/>
    <row r="7920"/>
    <row r="7921"/>
    <row r="7922"/>
    <row r="7923"/>
    <row r="7924"/>
    <row r="7925"/>
    <row r="7926"/>
    <row r="7927"/>
    <row r="7928"/>
    <row r="7929"/>
    <row r="7930"/>
    <row r="7931"/>
    <row r="7932"/>
    <row r="7933"/>
    <row r="7934"/>
    <row r="7935"/>
    <row r="7936"/>
    <row r="7937"/>
    <row r="7938"/>
    <row r="7939"/>
    <row r="7940"/>
    <row r="7941"/>
    <row r="7942"/>
    <row r="7943"/>
    <row r="7944"/>
    <row r="7945"/>
    <row r="7946"/>
    <row r="7947"/>
    <row r="7948"/>
    <row r="7949"/>
    <row r="7950"/>
    <row r="7951"/>
    <row r="7952"/>
    <row r="7953"/>
    <row r="7954"/>
    <row r="7955"/>
    <row r="7956"/>
    <row r="7957"/>
    <row r="7958"/>
    <row r="7959"/>
    <row r="7960"/>
    <row r="7961"/>
    <row r="7962"/>
    <row r="7963"/>
    <row r="7964"/>
    <row r="7965"/>
    <row r="7966"/>
    <row r="7967"/>
    <row r="7968"/>
    <row r="7969"/>
    <row r="7970"/>
    <row r="7971"/>
    <row r="7972"/>
    <row r="7973"/>
    <row r="7974"/>
    <row r="7975"/>
    <row r="7976"/>
    <row r="7977"/>
    <row r="7978"/>
    <row r="7979"/>
    <row r="7980"/>
    <row r="7981"/>
    <row r="7982"/>
    <row r="7983"/>
    <row r="7984"/>
    <row r="7985"/>
    <row r="7986"/>
    <row r="7987"/>
    <row r="7988"/>
    <row r="7989"/>
    <row r="7990"/>
    <row r="7991"/>
    <row r="7992"/>
    <row r="7993"/>
    <row r="7994"/>
    <row r="7995"/>
    <row r="7996"/>
    <row r="7997"/>
    <row r="7998"/>
    <row r="7999"/>
    <row r="8000"/>
    <row r="8001"/>
    <row r="8002"/>
    <row r="8003"/>
    <row r="8004"/>
    <row r="8005"/>
    <row r="8006"/>
    <row r="8007"/>
    <row r="8008"/>
    <row r="8009"/>
    <row r="8010"/>
    <row r="8011"/>
    <row r="8012"/>
    <row r="8013"/>
    <row r="8014"/>
    <row r="8015"/>
    <row r="8016"/>
    <row r="8017"/>
    <row r="8018"/>
    <row r="8019"/>
    <row r="8020"/>
    <row r="8021"/>
    <row r="8022"/>
    <row r="8023"/>
    <row r="8024"/>
    <row r="8025"/>
    <row r="8026"/>
    <row r="8027"/>
    <row r="8028"/>
    <row r="8029"/>
    <row r="8030"/>
    <row r="8031"/>
    <row r="8032"/>
    <row r="8033"/>
    <row r="8034"/>
    <row r="8035"/>
    <row r="8036"/>
    <row r="8037"/>
    <row r="8038"/>
    <row r="8039"/>
    <row r="8040"/>
    <row r="8041"/>
    <row r="8042"/>
    <row r="8043"/>
    <row r="8044"/>
    <row r="8045"/>
    <row r="8046"/>
    <row r="8047"/>
    <row r="8048"/>
    <row r="8049"/>
    <row r="8050"/>
    <row r="8051"/>
    <row r="8052"/>
    <row r="8053"/>
    <row r="8054"/>
    <row r="8055"/>
    <row r="8056"/>
    <row r="8057"/>
    <row r="8058"/>
    <row r="8059"/>
    <row r="8060"/>
    <row r="8061"/>
    <row r="8062"/>
    <row r="8063"/>
    <row r="8064"/>
    <row r="8065"/>
    <row r="8066"/>
    <row r="8067"/>
    <row r="8068"/>
    <row r="8069"/>
    <row r="8070"/>
    <row r="8071"/>
    <row r="8072"/>
    <row r="8073"/>
    <row r="8074"/>
    <row r="8075"/>
    <row r="8076"/>
    <row r="8077"/>
    <row r="8078"/>
    <row r="8079"/>
    <row r="8080"/>
    <row r="8081"/>
    <row r="8082"/>
    <row r="8083"/>
    <row r="8084"/>
    <row r="8085"/>
    <row r="8086"/>
    <row r="8087"/>
    <row r="8088"/>
    <row r="8089"/>
    <row r="8090"/>
    <row r="8091"/>
    <row r="8092"/>
    <row r="8093"/>
    <row r="8094"/>
    <row r="8095"/>
    <row r="8096"/>
    <row r="8097"/>
    <row r="8098"/>
    <row r="8099"/>
    <row r="8100"/>
    <row r="8101"/>
    <row r="8102"/>
    <row r="8103"/>
    <row r="8104"/>
    <row r="8105"/>
    <row r="8106"/>
    <row r="8107"/>
    <row r="8108"/>
    <row r="8109"/>
    <row r="8110"/>
    <row r="8111"/>
    <row r="8112"/>
    <row r="8113"/>
    <row r="8114"/>
    <row r="8115"/>
    <row r="8116"/>
    <row r="8117"/>
    <row r="8118"/>
    <row r="8119"/>
    <row r="8120"/>
    <row r="8121"/>
    <row r="8122"/>
    <row r="8123"/>
    <row r="8124"/>
    <row r="8125"/>
    <row r="8126"/>
    <row r="8127"/>
    <row r="8128"/>
    <row r="8129"/>
    <row r="8130"/>
    <row r="8131"/>
    <row r="8132"/>
    <row r="8133"/>
    <row r="8134"/>
    <row r="8135"/>
    <row r="8136"/>
    <row r="8137"/>
    <row r="8138"/>
    <row r="8139"/>
    <row r="8140"/>
    <row r="8141"/>
    <row r="8142"/>
    <row r="8143"/>
    <row r="8144"/>
    <row r="8145"/>
    <row r="8146"/>
    <row r="8147"/>
    <row r="8148"/>
    <row r="8149"/>
    <row r="8150"/>
    <row r="8151"/>
    <row r="8152"/>
    <row r="8153"/>
    <row r="8154"/>
    <row r="8155"/>
    <row r="8156"/>
    <row r="8157"/>
    <row r="8158"/>
    <row r="8159"/>
    <row r="8160"/>
    <row r="8161"/>
    <row r="8162"/>
    <row r="8163"/>
    <row r="8164"/>
    <row r="8165"/>
    <row r="8166"/>
    <row r="8167"/>
    <row r="8168"/>
    <row r="8169"/>
    <row r="8170"/>
    <row r="8171"/>
    <row r="8172"/>
    <row r="8173"/>
    <row r="8174"/>
    <row r="8175"/>
    <row r="8176"/>
    <row r="8177"/>
    <row r="8178"/>
    <row r="8179"/>
    <row r="8180"/>
    <row r="8181"/>
    <row r="8182"/>
    <row r="8183"/>
    <row r="8184"/>
    <row r="8185"/>
    <row r="8186"/>
    <row r="8187"/>
    <row r="8188"/>
    <row r="8189"/>
    <row r="8190"/>
    <row r="8191"/>
    <row r="8192"/>
    <row r="8193"/>
    <row r="8194"/>
    <row r="8195"/>
    <row r="8196"/>
    <row r="8197"/>
    <row r="8198"/>
    <row r="8199"/>
    <row r="8200"/>
    <row r="8201"/>
    <row r="8202"/>
    <row r="8203"/>
    <row r="8204"/>
    <row r="8205"/>
    <row r="8206"/>
    <row r="8207"/>
    <row r="8208"/>
    <row r="8209"/>
    <row r="8210"/>
    <row r="8211"/>
    <row r="8212"/>
    <row r="8213"/>
    <row r="8214"/>
    <row r="8215"/>
    <row r="8216"/>
    <row r="8217"/>
    <row r="8218"/>
    <row r="8219"/>
    <row r="8220"/>
    <row r="8221"/>
    <row r="8222"/>
    <row r="8223"/>
    <row r="8224"/>
    <row r="8225"/>
    <row r="8226"/>
    <row r="8227"/>
    <row r="8228"/>
    <row r="8229"/>
    <row r="8230"/>
    <row r="8231"/>
    <row r="8232"/>
    <row r="8233"/>
    <row r="8234"/>
    <row r="8235"/>
    <row r="8236"/>
    <row r="8237"/>
    <row r="8238"/>
    <row r="8239"/>
    <row r="8240"/>
    <row r="8241"/>
    <row r="8242"/>
    <row r="8243"/>
    <row r="8244"/>
    <row r="8245"/>
    <row r="8246"/>
    <row r="8247"/>
    <row r="8248"/>
    <row r="8249"/>
    <row r="8250"/>
    <row r="8251"/>
    <row r="8252"/>
    <row r="8253"/>
    <row r="8254"/>
    <row r="8255"/>
    <row r="8256"/>
    <row r="8257"/>
    <row r="8258"/>
    <row r="8259"/>
    <row r="8260"/>
    <row r="8261"/>
    <row r="8262"/>
    <row r="8263"/>
    <row r="8264"/>
    <row r="8265"/>
    <row r="8266"/>
    <row r="8267"/>
    <row r="8268"/>
    <row r="8269"/>
    <row r="8270"/>
    <row r="8271"/>
    <row r="8272"/>
    <row r="8273"/>
    <row r="8274"/>
    <row r="8275"/>
    <row r="8276"/>
    <row r="8277"/>
    <row r="8278"/>
    <row r="8279"/>
    <row r="8280"/>
    <row r="8281"/>
    <row r="8282"/>
    <row r="8283"/>
    <row r="8284"/>
    <row r="8285"/>
    <row r="8286"/>
    <row r="8287"/>
    <row r="8288"/>
    <row r="8289"/>
    <row r="8290"/>
    <row r="8291"/>
    <row r="8292"/>
    <row r="8293"/>
    <row r="8294"/>
    <row r="8295"/>
    <row r="8296"/>
    <row r="8297"/>
    <row r="8298"/>
    <row r="8299"/>
    <row r="8300"/>
    <row r="8301"/>
    <row r="8302"/>
    <row r="8303"/>
    <row r="8304"/>
    <row r="8305"/>
    <row r="8306"/>
    <row r="8307"/>
    <row r="8308"/>
    <row r="8309"/>
    <row r="8310"/>
    <row r="8311"/>
    <row r="8312"/>
    <row r="8313"/>
    <row r="8314"/>
    <row r="8315"/>
    <row r="8316"/>
    <row r="8317"/>
    <row r="8318"/>
    <row r="8319"/>
    <row r="8320"/>
    <row r="8321"/>
    <row r="8322"/>
    <row r="8323"/>
    <row r="8324"/>
    <row r="8325"/>
    <row r="8326"/>
    <row r="8327"/>
    <row r="8328"/>
    <row r="8329"/>
    <row r="8330"/>
    <row r="8331"/>
    <row r="8332"/>
    <row r="8333"/>
    <row r="8334"/>
    <row r="8335"/>
    <row r="8336"/>
    <row r="8337"/>
    <row r="8338"/>
    <row r="8339"/>
    <row r="8340"/>
    <row r="8341"/>
    <row r="8342"/>
    <row r="8343"/>
    <row r="8344"/>
    <row r="8345"/>
    <row r="8346"/>
    <row r="8347"/>
    <row r="8348"/>
    <row r="8349"/>
    <row r="8350"/>
    <row r="8351"/>
    <row r="8352"/>
    <row r="8353"/>
    <row r="8354"/>
    <row r="8355"/>
    <row r="8356"/>
    <row r="8357"/>
    <row r="8358"/>
    <row r="8359"/>
    <row r="8360"/>
    <row r="8361"/>
    <row r="8362"/>
    <row r="8363"/>
    <row r="8364"/>
    <row r="8365"/>
    <row r="8366"/>
    <row r="8367"/>
    <row r="8368"/>
    <row r="8369"/>
    <row r="8370"/>
    <row r="8371"/>
    <row r="8372"/>
    <row r="8373"/>
    <row r="8374"/>
    <row r="8375"/>
    <row r="8376"/>
    <row r="8377"/>
    <row r="8378"/>
    <row r="8379"/>
    <row r="8380"/>
    <row r="8381"/>
    <row r="8382"/>
    <row r="8383"/>
    <row r="8384"/>
    <row r="8385"/>
    <row r="8386"/>
    <row r="8387"/>
    <row r="8388"/>
    <row r="8389"/>
    <row r="8390"/>
    <row r="8391"/>
    <row r="8392"/>
    <row r="8393"/>
    <row r="8394"/>
    <row r="8395"/>
    <row r="8396"/>
    <row r="8397"/>
    <row r="8398"/>
    <row r="8399"/>
    <row r="8400"/>
    <row r="8401"/>
    <row r="8402"/>
    <row r="8403"/>
    <row r="8404"/>
    <row r="8405"/>
    <row r="8406"/>
    <row r="8407"/>
    <row r="8408"/>
    <row r="8409"/>
    <row r="8410"/>
    <row r="8411"/>
    <row r="8412"/>
    <row r="8413"/>
    <row r="8414"/>
    <row r="8415"/>
    <row r="8416"/>
    <row r="8417"/>
    <row r="8418"/>
    <row r="8419"/>
    <row r="8420"/>
    <row r="8421"/>
    <row r="8422"/>
    <row r="8423"/>
    <row r="8424"/>
    <row r="8425"/>
    <row r="8426"/>
    <row r="8427"/>
    <row r="8428"/>
    <row r="8429"/>
    <row r="8430"/>
    <row r="8431"/>
    <row r="8432"/>
    <row r="8433"/>
    <row r="8434"/>
    <row r="8435"/>
    <row r="8436"/>
    <row r="8437"/>
    <row r="8438"/>
    <row r="8439"/>
    <row r="8440"/>
    <row r="8441"/>
    <row r="8442"/>
    <row r="8443"/>
    <row r="8444"/>
    <row r="8445"/>
    <row r="8446"/>
    <row r="8447"/>
    <row r="8448"/>
    <row r="8449"/>
    <row r="8450"/>
    <row r="8451"/>
    <row r="8452"/>
    <row r="8453"/>
    <row r="8454"/>
    <row r="8455"/>
    <row r="8456"/>
    <row r="8457"/>
    <row r="8458"/>
    <row r="8459"/>
    <row r="8460"/>
    <row r="8461"/>
    <row r="8462"/>
    <row r="8463"/>
    <row r="8464"/>
    <row r="8465"/>
    <row r="8466"/>
    <row r="8467"/>
    <row r="8468"/>
    <row r="8469"/>
    <row r="8470"/>
    <row r="8471"/>
    <row r="8472"/>
    <row r="8473"/>
    <row r="8474"/>
    <row r="8475"/>
    <row r="8476"/>
    <row r="8477"/>
    <row r="8478"/>
    <row r="8479"/>
    <row r="8480"/>
    <row r="8481"/>
    <row r="8482"/>
    <row r="8483"/>
    <row r="8484"/>
    <row r="8485"/>
    <row r="8486"/>
    <row r="8487"/>
    <row r="8488"/>
    <row r="8489"/>
    <row r="8490"/>
    <row r="8491"/>
    <row r="8492"/>
    <row r="8493"/>
    <row r="8494"/>
    <row r="8495"/>
    <row r="8496"/>
    <row r="8497"/>
    <row r="8498"/>
    <row r="8499"/>
    <row r="8500"/>
    <row r="8501"/>
    <row r="8502"/>
    <row r="8503"/>
    <row r="8504"/>
    <row r="8505"/>
    <row r="8506"/>
    <row r="8507"/>
    <row r="8508"/>
    <row r="8509"/>
    <row r="8510"/>
    <row r="8511"/>
    <row r="8512"/>
    <row r="8513"/>
    <row r="8514"/>
    <row r="8515"/>
    <row r="8516"/>
    <row r="8517"/>
    <row r="8518"/>
    <row r="8519"/>
    <row r="8520"/>
    <row r="8521"/>
    <row r="8522"/>
    <row r="8523"/>
    <row r="8524"/>
    <row r="8525"/>
    <row r="8526"/>
    <row r="8527"/>
    <row r="8528"/>
    <row r="8529"/>
    <row r="8530"/>
    <row r="8531"/>
    <row r="8532"/>
    <row r="8533"/>
    <row r="8534"/>
    <row r="8535"/>
    <row r="8536"/>
    <row r="8537"/>
    <row r="8538"/>
    <row r="8539"/>
    <row r="8540"/>
    <row r="8541"/>
    <row r="8542"/>
    <row r="8543"/>
    <row r="8544"/>
    <row r="8545"/>
    <row r="8546"/>
    <row r="8547"/>
    <row r="8548"/>
    <row r="8549"/>
    <row r="8550"/>
    <row r="8551"/>
    <row r="8552"/>
    <row r="8553"/>
    <row r="8554"/>
    <row r="8555"/>
    <row r="8556"/>
    <row r="8557"/>
    <row r="8558"/>
    <row r="8559"/>
    <row r="8560"/>
    <row r="8561"/>
    <row r="8562"/>
    <row r="8563"/>
    <row r="8564"/>
    <row r="8565"/>
    <row r="8566"/>
    <row r="8567"/>
    <row r="8568"/>
    <row r="8569"/>
    <row r="8570"/>
    <row r="8571"/>
    <row r="8572"/>
    <row r="8573"/>
    <row r="8574"/>
    <row r="8575"/>
    <row r="8576"/>
    <row r="8577"/>
    <row r="8578"/>
    <row r="8579"/>
    <row r="8580"/>
    <row r="8581"/>
    <row r="8582"/>
    <row r="8583"/>
    <row r="8584"/>
    <row r="8585"/>
    <row r="8586"/>
    <row r="8587"/>
    <row r="8588"/>
    <row r="8589"/>
    <row r="8590"/>
    <row r="8591"/>
    <row r="8592"/>
    <row r="8593"/>
    <row r="8594"/>
    <row r="8595"/>
    <row r="8596"/>
    <row r="8597"/>
    <row r="8598"/>
    <row r="8599"/>
    <row r="8600"/>
    <row r="8601"/>
    <row r="8602"/>
    <row r="8603"/>
    <row r="8604"/>
    <row r="8605"/>
    <row r="8606"/>
    <row r="8607"/>
    <row r="8608"/>
    <row r="8609"/>
    <row r="8610"/>
    <row r="8611"/>
    <row r="8612"/>
    <row r="8613"/>
    <row r="8614"/>
    <row r="8615"/>
    <row r="8616"/>
    <row r="8617"/>
    <row r="8618"/>
    <row r="8619"/>
    <row r="8620"/>
    <row r="8621"/>
    <row r="8622"/>
    <row r="8623"/>
    <row r="8624"/>
    <row r="8625"/>
    <row r="8626"/>
    <row r="8627"/>
    <row r="8628"/>
    <row r="8629"/>
    <row r="8630"/>
    <row r="8631"/>
    <row r="8632"/>
    <row r="8633"/>
    <row r="8634"/>
    <row r="8635"/>
    <row r="8636"/>
    <row r="8637"/>
    <row r="8638"/>
    <row r="8639"/>
    <row r="8640"/>
    <row r="8641"/>
    <row r="8642"/>
    <row r="8643"/>
    <row r="8644"/>
    <row r="8645"/>
    <row r="8646"/>
    <row r="8647"/>
    <row r="8648"/>
    <row r="8649"/>
    <row r="8650"/>
    <row r="8651"/>
    <row r="8652"/>
    <row r="8653"/>
    <row r="8654"/>
    <row r="8655"/>
    <row r="8656"/>
    <row r="8657"/>
    <row r="8658"/>
    <row r="8659"/>
    <row r="8660"/>
    <row r="8661"/>
    <row r="8662"/>
    <row r="8663"/>
    <row r="8664"/>
    <row r="8665"/>
    <row r="8666"/>
    <row r="8667"/>
    <row r="8668"/>
    <row r="8669"/>
    <row r="8670"/>
    <row r="8671"/>
    <row r="8672"/>
    <row r="8673"/>
    <row r="8674"/>
    <row r="8675"/>
    <row r="8676"/>
    <row r="8677"/>
    <row r="8678"/>
    <row r="8679"/>
    <row r="8680"/>
    <row r="8681"/>
    <row r="8682"/>
    <row r="8683"/>
    <row r="8684"/>
    <row r="8685"/>
    <row r="8686"/>
    <row r="8687"/>
    <row r="8688"/>
    <row r="8689"/>
    <row r="8690"/>
    <row r="8691"/>
    <row r="8692"/>
    <row r="8693"/>
    <row r="8694"/>
    <row r="8695"/>
    <row r="8696"/>
    <row r="8697"/>
    <row r="8698"/>
    <row r="8699"/>
    <row r="8700"/>
    <row r="8701"/>
    <row r="8702"/>
    <row r="8703"/>
    <row r="8704"/>
    <row r="8705"/>
    <row r="8706"/>
    <row r="8707"/>
    <row r="8708"/>
    <row r="8709"/>
    <row r="8710"/>
    <row r="8711"/>
    <row r="8712"/>
    <row r="8713"/>
    <row r="8714"/>
    <row r="8715"/>
    <row r="8716"/>
    <row r="8717"/>
    <row r="8718"/>
    <row r="8719"/>
    <row r="8720"/>
    <row r="8721"/>
    <row r="8722"/>
    <row r="8723"/>
    <row r="8724"/>
    <row r="8725"/>
    <row r="8726"/>
    <row r="8727"/>
    <row r="8728"/>
    <row r="8729"/>
    <row r="8730"/>
    <row r="8731"/>
    <row r="8732"/>
    <row r="8733"/>
    <row r="8734"/>
    <row r="8735"/>
    <row r="8736"/>
    <row r="8737"/>
    <row r="8738"/>
    <row r="8739"/>
    <row r="8740"/>
    <row r="8741"/>
    <row r="8742"/>
    <row r="8743"/>
    <row r="8744"/>
    <row r="8745"/>
    <row r="8746"/>
    <row r="8747"/>
    <row r="8748"/>
    <row r="8749"/>
    <row r="8750"/>
    <row r="8751"/>
    <row r="8752"/>
    <row r="8753"/>
    <row r="8754"/>
    <row r="8755"/>
    <row r="8756"/>
    <row r="8757"/>
    <row r="8758"/>
    <row r="8759"/>
    <row r="8760"/>
    <row r="8761"/>
    <row r="8762"/>
    <row r="8763"/>
    <row r="8764"/>
    <row r="8765"/>
    <row r="8766"/>
    <row r="8767"/>
    <row r="8768"/>
    <row r="8769"/>
    <row r="8770"/>
    <row r="8771"/>
    <row r="8772"/>
    <row r="8773"/>
    <row r="8774"/>
    <row r="8775"/>
    <row r="8776"/>
    <row r="8777"/>
    <row r="8778"/>
    <row r="8779"/>
    <row r="8780"/>
    <row r="8781"/>
    <row r="8782"/>
    <row r="8783"/>
    <row r="8784"/>
    <row r="8785"/>
    <row r="8786"/>
    <row r="8787"/>
    <row r="8788"/>
    <row r="8789"/>
    <row r="8790"/>
    <row r="8791"/>
    <row r="8792"/>
    <row r="8793"/>
    <row r="8794"/>
    <row r="8795"/>
    <row r="8796"/>
    <row r="8797"/>
    <row r="8798"/>
    <row r="8799"/>
    <row r="8800"/>
    <row r="8801"/>
    <row r="8802"/>
    <row r="8803"/>
    <row r="8804"/>
    <row r="8805"/>
    <row r="8806"/>
    <row r="8807"/>
    <row r="8808"/>
    <row r="8809"/>
    <row r="8810"/>
    <row r="8811"/>
    <row r="8812"/>
    <row r="8813"/>
    <row r="8814"/>
    <row r="8815"/>
    <row r="8816"/>
    <row r="8817"/>
    <row r="8818"/>
    <row r="8819"/>
    <row r="8820"/>
    <row r="8821"/>
    <row r="8822"/>
    <row r="8823"/>
    <row r="8824"/>
    <row r="8825"/>
    <row r="8826"/>
    <row r="8827"/>
    <row r="8828"/>
    <row r="8829"/>
    <row r="8830"/>
    <row r="8831"/>
    <row r="8832"/>
    <row r="8833"/>
    <row r="8834"/>
    <row r="8835"/>
    <row r="8836"/>
    <row r="8837"/>
    <row r="8838"/>
    <row r="8839"/>
    <row r="8840"/>
    <row r="8841"/>
    <row r="8842"/>
    <row r="8843"/>
    <row r="8844"/>
    <row r="8845"/>
    <row r="8846"/>
    <row r="8847"/>
    <row r="8848"/>
    <row r="8849"/>
    <row r="8850"/>
    <row r="8851"/>
    <row r="8852"/>
    <row r="8853"/>
    <row r="8854"/>
    <row r="8855"/>
    <row r="8856"/>
    <row r="8857"/>
    <row r="8858"/>
    <row r="8859"/>
    <row r="8860"/>
    <row r="8861"/>
    <row r="8862"/>
    <row r="8863"/>
    <row r="8864"/>
    <row r="8865"/>
    <row r="8866"/>
    <row r="8867"/>
    <row r="8868"/>
    <row r="8869"/>
    <row r="8870"/>
    <row r="8871"/>
    <row r="8872"/>
    <row r="8873"/>
    <row r="8874"/>
    <row r="8875"/>
    <row r="8876"/>
    <row r="8877"/>
    <row r="8878"/>
    <row r="8879"/>
    <row r="8880"/>
    <row r="8881"/>
    <row r="8882"/>
    <row r="8883"/>
    <row r="8884"/>
    <row r="8885"/>
    <row r="8886"/>
    <row r="8887"/>
    <row r="8888"/>
    <row r="8889"/>
    <row r="8890"/>
    <row r="8891"/>
    <row r="8892"/>
    <row r="8893"/>
    <row r="8894"/>
    <row r="8895"/>
    <row r="8896"/>
    <row r="8897"/>
    <row r="8898"/>
    <row r="8899"/>
    <row r="8900"/>
    <row r="8901"/>
    <row r="8902"/>
    <row r="8903"/>
    <row r="8904"/>
    <row r="8905"/>
    <row r="8906"/>
    <row r="8907"/>
    <row r="8908"/>
    <row r="8909"/>
    <row r="8910"/>
    <row r="8911"/>
    <row r="8912"/>
    <row r="8913"/>
    <row r="8914"/>
    <row r="8915"/>
    <row r="8916"/>
    <row r="8917"/>
    <row r="8918"/>
    <row r="8919"/>
    <row r="8920"/>
    <row r="8921"/>
    <row r="8922"/>
    <row r="8923"/>
    <row r="8924"/>
    <row r="8925"/>
    <row r="8926"/>
    <row r="8927"/>
    <row r="8928"/>
    <row r="8929"/>
    <row r="8930"/>
    <row r="8931"/>
    <row r="8932"/>
    <row r="8933"/>
    <row r="8934"/>
    <row r="8935"/>
    <row r="8936"/>
    <row r="8937"/>
    <row r="8938"/>
    <row r="8939"/>
    <row r="8940"/>
    <row r="8941"/>
    <row r="8942"/>
    <row r="8943"/>
    <row r="8944"/>
    <row r="8945"/>
    <row r="8946"/>
    <row r="8947"/>
    <row r="8948"/>
    <row r="8949"/>
    <row r="8950"/>
    <row r="8951"/>
    <row r="8952"/>
    <row r="8953"/>
    <row r="8954"/>
    <row r="8955"/>
    <row r="8956"/>
    <row r="8957"/>
    <row r="8958"/>
    <row r="8959"/>
    <row r="8960"/>
    <row r="8961"/>
    <row r="8962"/>
    <row r="8963"/>
    <row r="8964"/>
    <row r="8965"/>
    <row r="8966"/>
    <row r="8967"/>
    <row r="8968"/>
    <row r="8969"/>
    <row r="8970"/>
    <row r="8971"/>
    <row r="8972"/>
    <row r="8973"/>
    <row r="8974"/>
    <row r="8975"/>
    <row r="8976"/>
    <row r="8977"/>
    <row r="8978"/>
    <row r="8979"/>
    <row r="8980"/>
    <row r="8981"/>
    <row r="8982"/>
    <row r="8983"/>
    <row r="8984"/>
    <row r="8985"/>
    <row r="8986"/>
    <row r="8987"/>
    <row r="8988"/>
    <row r="8989"/>
    <row r="8990"/>
    <row r="8991"/>
    <row r="8992"/>
    <row r="8993"/>
    <row r="8994"/>
    <row r="8995"/>
    <row r="8996"/>
    <row r="8997"/>
    <row r="8998"/>
    <row r="8999"/>
    <row r="9000"/>
    <row r="9001"/>
    <row r="9002"/>
    <row r="9003"/>
    <row r="9004"/>
    <row r="9005"/>
    <row r="9006"/>
    <row r="9007"/>
    <row r="9008"/>
    <row r="9009"/>
    <row r="9010"/>
    <row r="9011"/>
    <row r="9012"/>
    <row r="9013"/>
    <row r="9014"/>
    <row r="9015"/>
    <row r="9016"/>
    <row r="9017"/>
    <row r="9018"/>
    <row r="9019"/>
    <row r="9020"/>
    <row r="9021"/>
    <row r="9022"/>
    <row r="9023"/>
    <row r="9024"/>
    <row r="9025"/>
    <row r="9026"/>
    <row r="9027"/>
    <row r="9028"/>
    <row r="9029"/>
    <row r="9030"/>
    <row r="9031"/>
    <row r="9032"/>
    <row r="9033"/>
    <row r="9034"/>
    <row r="9035"/>
    <row r="9036"/>
    <row r="9037"/>
    <row r="9038"/>
    <row r="9039"/>
    <row r="9040"/>
    <row r="9041"/>
    <row r="9042"/>
    <row r="9043"/>
    <row r="9044"/>
    <row r="9045"/>
    <row r="9046"/>
    <row r="9047"/>
    <row r="9048"/>
    <row r="9049"/>
    <row r="9050"/>
    <row r="9051"/>
    <row r="9052"/>
    <row r="9053"/>
    <row r="9054"/>
    <row r="9055"/>
    <row r="9056"/>
    <row r="9057"/>
    <row r="9058"/>
    <row r="9059"/>
    <row r="9060"/>
    <row r="9061"/>
    <row r="9062"/>
    <row r="9063"/>
    <row r="9064"/>
    <row r="9065"/>
    <row r="9066"/>
    <row r="9067"/>
    <row r="9068"/>
    <row r="9069"/>
    <row r="9070"/>
    <row r="9071"/>
    <row r="9072"/>
    <row r="9073"/>
    <row r="9074"/>
    <row r="9075"/>
    <row r="9076"/>
    <row r="9077"/>
    <row r="9078"/>
    <row r="9079"/>
    <row r="9080"/>
    <row r="9081"/>
    <row r="9082"/>
    <row r="9083"/>
    <row r="9084"/>
    <row r="9085"/>
    <row r="9086"/>
    <row r="9087"/>
    <row r="9088"/>
    <row r="9089"/>
    <row r="9090"/>
    <row r="9091"/>
    <row r="9092"/>
    <row r="9093"/>
    <row r="9094"/>
    <row r="9095"/>
    <row r="9096"/>
    <row r="9097"/>
    <row r="9098"/>
    <row r="9099"/>
    <row r="9100"/>
    <row r="9101"/>
    <row r="9102"/>
    <row r="9103"/>
    <row r="9104"/>
    <row r="9105"/>
    <row r="9106"/>
    <row r="9107"/>
    <row r="9108"/>
    <row r="9109"/>
    <row r="9110"/>
    <row r="9111"/>
    <row r="9112"/>
    <row r="9113"/>
    <row r="9114"/>
    <row r="9115"/>
    <row r="9116"/>
    <row r="9117"/>
    <row r="9118"/>
    <row r="9119"/>
    <row r="9120"/>
    <row r="9121"/>
    <row r="9122"/>
    <row r="9123"/>
    <row r="9124"/>
    <row r="9125"/>
    <row r="9126"/>
    <row r="9127"/>
    <row r="9128"/>
    <row r="9129"/>
    <row r="9130"/>
    <row r="9131"/>
    <row r="9132"/>
    <row r="9133"/>
    <row r="9134"/>
    <row r="9135"/>
    <row r="9136"/>
    <row r="9137"/>
    <row r="9138"/>
    <row r="9139"/>
    <row r="9140"/>
    <row r="9141"/>
    <row r="9142"/>
    <row r="9143"/>
    <row r="9144"/>
    <row r="9145"/>
    <row r="9146"/>
    <row r="9147"/>
    <row r="9148"/>
    <row r="9149"/>
    <row r="9150"/>
    <row r="9151"/>
    <row r="9152"/>
    <row r="9153"/>
    <row r="9154"/>
    <row r="9155"/>
    <row r="9156"/>
    <row r="9157"/>
    <row r="9158"/>
    <row r="9159"/>
    <row r="9160"/>
    <row r="9161"/>
    <row r="9162"/>
    <row r="9163"/>
    <row r="9164"/>
    <row r="9165"/>
    <row r="9166"/>
    <row r="9167"/>
    <row r="9168"/>
    <row r="9169"/>
    <row r="9170"/>
    <row r="9171"/>
    <row r="9172"/>
    <row r="9173"/>
    <row r="9174"/>
    <row r="9175"/>
    <row r="9176"/>
    <row r="9177"/>
    <row r="9178"/>
    <row r="9179"/>
    <row r="9180"/>
    <row r="9181"/>
    <row r="9182"/>
    <row r="9183"/>
    <row r="9184"/>
    <row r="9185"/>
    <row r="9186"/>
    <row r="9187"/>
    <row r="9188"/>
    <row r="9189"/>
    <row r="9190"/>
    <row r="9191"/>
    <row r="9192"/>
    <row r="9193"/>
    <row r="9194"/>
    <row r="9195"/>
    <row r="9196"/>
    <row r="9197"/>
    <row r="9198"/>
    <row r="9199"/>
    <row r="9200"/>
    <row r="9201"/>
    <row r="9202"/>
    <row r="9203"/>
    <row r="9204"/>
    <row r="9205"/>
    <row r="9206"/>
    <row r="9207"/>
    <row r="9208"/>
    <row r="9209"/>
    <row r="9210"/>
    <row r="9211"/>
    <row r="9212"/>
    <row r="9213"/>
    <row r="9214"/>
    <row r="9215"/>
    <row r="9216"/>
    <row r="9217"/>
    <row r="9218"/>
    <row r="9219"/>
    <row r="9220"/>
    <row r="9221"/>
    <row r="9222"/>
    <row r="9223"/>
    <row r="9224"/>
    <row r="9225"/>
    <row r="9226"/>
    <row r="9227"/>
    <row r="9228"/>
    <row r="9229"/>
    <row r="9230"/>
    <row r="9231"/>
    <row r="9232"/>
    <row r="9233"/>
    <row r="9234"/>
    <row r="9235"/>
    <row r="9236"/>
    <row r="9237"/>
    <row r="9238"/>
    <row r="9239"/>
    <row r="9240"/>
    <row r="9241"/>
    <row r="9242"/>
    <row r="9243"/>
    <row r="9244"/>
    <row r="9245"/>
    <row r="9246"/>
    <row r="9247"/>
    <row r="9248"/>
    <row r="9249"/>
    <row r="9250"/>
    <row r="9251"/>
    <row r="9252"/>
    <row r="9253"/>
    <row r="9254"/>
    <row r="9255"/>
    <row r="9256"/>
    <row r="9257"/>
    <row r="9258"/>
    <row r="9259"/>
    <row r="9260"/>
    <row r="9261"/>
    <row r="9262"/>
    <row r="9263"/>
    <row r="9264"/>
    <row r="9265"/>
    <row r="9266"/>
    <row r="9267"/>
    <row r="9268"/>
    <row r="9269"/>
    <row r="9270"/>
    <row r="9271"/>
    <row r="9272"/>
    <row r="9273"/>
    <row r="9274"/>
    <row r="9275"/>
    <row r="9276"/>
    <row r="9277"/>
    <row r="9278"/>
    <row r="9279"/>
    <row r="9280"/>
    <row r="9281"/>
    <row r="9282"/>
    <row r="9283"/>
    <row r="9284"/>
    <row r="9285"/>
    <row r="9286"/>
    <row r="9287"/>
    <row r="9288"/>
    <row r="9289"/>
    <row r="9290"/>
    <row r="9291"/>
    <row r="9292"/>
    <row r="9293"/>
    <row r="9294"/>
    <row r="9295"/>
    <row r="9296"/>
    <row r="9297"/>
    <row r="9298"/>
    <row r="9299"/>
    <row r="9300"/>
    <row r="9301"/>
    <row r="9302"/>
    <row r="9303"/>
    <row r="9304"/>
    <row r="9305"/>
    <row r="9306"/>
    <row r="9307"/>
    <row r="9308"/>
    <row r="9309"/>
    <row r="9310"/>
    <row r="9311"/>
    <row r="9312"/>
    <row r="9313"/>
    <row r="9314"/>
    <row r="9315"/>
    <row r="9316"/>
    <row r="9317"/>
    <row r="9318"/>
    <row r="9319"/>
    <row r="9320"/>
    <row r="9321"/>
    <row r="9322"/>
    <row r="9323"/>
    <row r="9324"/>
    <row r="9325"/>
    <row r="9326"/>
    <row r="9327"/>
    <row r="9328"/>
    <row r="9329"/>
    <row r="9330"/>
    <row r="9331"/>
    <row r="9332"/>
    <row r="9333"/>
    <row r="9334"/>
    <row r="9335"/>
    <row r="9336"/>
    <row r="9337"/>
    <row r="9338"/>
    <row r="9339"/>
    <row r="9340"/>
    <row r="9341"/>
    <row r="9342"/>
    <row r="9343"/>
    <row r="9344"/>
    <row r="9345"/>
    <row r="9346"/>
    <row r="9347"/>
    <row r="9348"/>
    <row r="9349"/>
    <row r="9350"/>
    <row r="9351"/>
    <row r="9352"/>
    <row r="9353"/>
    <row r="9354"/>
    <row r="9355"/>
    <row r="9356"/>
    <row r="9357"/>
    <row r="9358"/>
    <row r="9359"/>
    <row r="9360"/>
    <row r="9361"/>
    <row r="9362"/>
    <row r="9363"/>
    <row r="9364"/>
    <row r="9365"/>
    <row r="9366"/>
    <row r="9367"/>
    <row r="9368"/>
    <row r="9369"/>
    <row r="9370"/>
    <row r="9371"/>
    <row r="9372"/>
    <row r="9373"/>
    <row r="9374"/>
    <row r="9375"/>
    <row r="9376"/>
    <row r="9377"/>
    <row r="9378"/>
    <row r="9379"/>
    <row r="9380"/>
    <row r="9381"/>
    <row r="9382"/>
    <row r="9383"/>
    <row r="9384"/>
    <row r="9385"/>
    <row r="9386"/>
    <row r="9387"/>
    <row r="9388"/>
    <row r="9389"/>
    <row r="9390"/>
    <row r="9391"/>
    <row r="9392"/>
    <row r="9393"/>
    <row r="9394"/>
    <row r="9395"/>
    <row r="9396"/>
    <row r="9397"/>
    <row r="9398"/>
    <row r="9399"/>
    <row r="9400"/>
    <row r="9401"/>
    <row r="9402"/>
    <row r="9403"/>
    <row r="9404"/>
    <row r="9405"/>
    <row r="9406"/>
    <row r="9407"/>
    <row r="9408"/>
    <row r="9409"/>
    <row r="9410"/>
    <row r="9411"/>
    <row r="9412"/>
    <row r="9413"/>
    <row r="9414"/>
    <row r="9415"/>
    <row r="9416"/>
    <row r="9417"/>
    <row r="9418"/>
    <row r="9419"/>
    <row r="9420"/>
    <row r="9421"/>
    <row r="9422"/>
    <row r="9423"/>
    <row r="9424"/>
    <row r="9425"/>
    <row r="9426"/>
    <row r="9427"/>
    <row r="9428"/>
    <row r="9429"/>
    <row r="9430"/>
    <row r="9431"/>
    <row r="9432"/>
    <row r="9433"/>
    <row r="9434"/>
    <row r="9435"/>
    <row r="9436"/>
    <row r="9437"/>
    <row r="9438"/>
    <row r="9439"/>
    <row r="9440"/>
    <row r="9441"/>
    <row r="9442"/>
    <row r="9443"/>
    <row r="9444"/>
    <row r="9445"/>
    <row r="9446"/>
    <row r="9447"/>
    <row r="9448"/>
    <row r="9449"/>
    <row r="9450"/>
    <row r="9451"/>
    <row r="9452"/>
    <row r="9453"/>
    <row r="9454"/>
    <row r="9455"/>
    <row r="9456"/>
    <row r="9457"/>
    <row r="9458"/>
    <row r="9459"/>
    <row r="9460"/>
    <row r="9461"/>
    <row r="9462"/>
    <row r="9463"/>
    <row r="9464"/>
    <row r="9465"/>
    <row r="9466"/>
    <row r="9467"/>
    <row r="9468"/>
    <row r="9469"/>
    <row r="9470"/>
    <row r="9471"/>
    <row r="9472"/>
    <row r="9473"/>
    <row r="9474"/>
    <row r="9475"/>
    <row r="9476"/>
    <row r="9477"/>
    <row r="9478"/>
    <row r="9479"/>
    <row r="9480"/>
    <row r="9481"/>
    <row r="9482"/>
    <row r="9483"/>
    <row r="9484"/>
    <row r="9485"/>
    <row r="9486"/>
    <row r="9487"/>
    <row r="9488"/>
    <row r="9489"/>
    <row r="9490"/>
    <row r="9491"/>
    <row r="9492"/>
    <row r="9493"/>
    <row r="9494"/>
    <row r="9495"/>
    <row r="9496"/>
    <row r="9497"/>
    <row r="9498"/>
    <row r="9499"/>
    <row r="9500"/>
    <row r="9501"/>
    <row r="9502"/>
    <row r="9503"/>
    <row r="9504"/>
    <row r="9505"/>
    <row r="9506"/>
    <row r="9507"/>
    <row r="9508"/>
    <row r="9509"/>
    <row r="9510"/>
    <row r="9511"/>
    <row r="9512"/>
    <row r="9513"/>
    <row r="9514"/>
    <row r="9515"/>
    <row r="9516"/>
    <row r="9517"/>
    <row r="9518"/>
    <row r="9519"/>
    <row r="9520"/>
    <row r="9521"/>
    <row r="9522"/>
    <row r="9523"/>
    <row r="9524"/>
    <row r="9525"/>
    <row r="9526"/>
    <row r="9527"/>
    <row r="9528"/>
    <row r="9529"/>
    <row r="9530"/>
    <row r="9531"/>
    <row r="9532"/>
    <row r="9533"/>
    <row r="9534"/>
    <row r="9535"/>
    <row r="9536"/>
    <row r="9537"/>
    <row r="9538"/>
    <row r="9539"/>
    <row r="9540"/>
    <row r="9541"/>
    <row r="9542"/>
    <row r="9543"/>
    <row r="9544"/>
    <row r="9545"/>
    <row r="9546"/>
    <row r="9547"/>
    <row r="9548"/>
    <row r="9549"/>
    <row r="9550"/>
    <row r="9551"/>
    <row r="9552"/>
    <row r="9553"/>
    <row r="9554"/>
    <row r="9555"/>
    <row r="9556"/>
    <row r="9557"/>
    <row r="9558"/>
    <row r="9559"/>
    <row r="9560"/>
    <row r="9561"/>
    <row r="9562"/>
    <row r="9563"/>
    <row r="9564"/>
    <row r="9565"/>
    <row r="9566"/>
    <row r="9567"/>
    <row r="9568"/>
    <row r="9569"/>
    <row r="9570"/>
    <row r="9571"/>
    <row r="9572"/>
    <row r="9573"/>
    <row r="9574"/>
    <row r="9575"/>
    <row r="9576"/>
    <row r="9577"/>
    <row r="9578"/>
    <row r="9579"/>
    <row r="9580"/>
    <row r="9581"/>
    <row r="9582"/>
    <row r="9583"/>
    <row r="9584"/>
    <row r="9585"/>
    <row r="9586"/>
    <row r="9587"/>
    <row r="9588"/>
    <row r="9589"/>
    <row r="9590"/>
    <row r="9591"/>
    <row r="9592"/>
    <row r="9593"/>
    <row r="9594"/>
    <row r="9595"/>
    <row r="9596"/>
    <row r="9597"/>
    <row r="9598"/>
    <row r="9599"/>
    <row r="9600"/>
    <row r="9601"/>
    <row r="9602"/>
    <row r="9603"/>
    <row r="9604"/>
    <row r="9605"/>
    <row r="9606"/>
    <row r="9607"/>
    <row r="9608"/>
    <row r="9609"/>
    <row r="9610"/>
    <row r="9611"/>
    <row r="9612"/>
    <row r="9613"/>
    <row r="9614"/>
    <row r="9615"/>
    <row r="9616"/>
    <row r="9617"/>
    <row r="9618"/>
    <row r="9619"/>
    <row r="9620"/>
    <row r="9621"/>
    <row r="9622"/>
    <row r="9623"/>
    <row r="9624"/>
    <row r="9625"/>
    <row r="9626"/>
    <row r="9627"/>
    <row r="9628"/>
    <row r="9629"/>
    <row r="9630"/>
    <row r="9631"/>
    <row r="9632"/>
    <row r="9633"/>
    <row r="9634"/>
    <row r="9635"/>
    <row r="9636"/>
    <row r="9637"/>
    <row r="9638"/>
    <row r="9639"/>
    <row r="9640"/>
    <row r="9641"/>
    <row r="9642"/>
    <row r="9643"/>
    <row r="9644"/>
    <row r="9645"/>
    <row r="9646"/>
    <row r="9647"/>
    <row r="9648"/>
    <row r="9649"/>
    <row r="9650"/>
    <row r="9651"/>
    <row r="9652"/>
    <row r="9653"/>
    <row r="9654"/>
    <row r="9655"/>
    <row r="9656"/>
    <row r="9657"/>
    <row r="9658"/>
    <row r="9659"/>
    <row r="9660"/>
    <row r="9661"/>
    <row r="9662"/>
    <row r="9663"/>
    <row r="9664"/>
    <row r="9665"/>
    <row r="9666"/>
    <row r="9667"/>
    <row r="9668"/>
    <row r="9669"/>
    <row r="9670"/>
    <row r="9671"/>
    <row r="9672"/>
    <row r="9673"/>
    <row r="9674"/>
    <row r="9675"/>
    <row r="9676"/>
    <row r="9677"/>
    <row r="9678"/>
    <row r="9679"/>
    <row r="9680"/>
    <row r="9681"/>
    <row r="9682"/>
    <row r="9683"/>
    <row r="9684"/>
    <row r="9685"/>
    <row r="9686"/>
    <row r="9687"/>
    <row r="9688"/>
    <row r="9689"/>
    <row r="9690"/>
    <row r="9691"/>
    <row r="9692"/>
    <row r="9693"/>
    <row r="9694"/>
    <row r="9695"/>
    <row r="9696"/>
    <row r="9697"/>
    <row r="9698"/>
    <row r="9699"/>
    <row r="9700"/>
    <row r="9701"/>
    <row r="9702"/>
    <row r="9703"/>
    <row r="9704"/>
    <row r="9705"/>
    <row r="9706"/>
    <row r="9707"/>
    <row r="9708"/>
    <row r="9709"/>
    <row r="9710"/>
    <row r="9711"/>
    <row r="9712"/>
    <row r="9713"/>
    <row r="9714"/>
    <row r="9715"/>
    <row r="9716"/>
    <row r="9717"/>
    <row r="9718"/>
    <row r="9719"/>
    <row r="9720"/>
    <row r="9721"/>
    <row r="9722"/>
    <row r="9723"/>
    <row r="9724"/>
    <row r="9725"/>
    <row r="9726"/>
    <row r="9727"/>
    <row r="9728"/>
    <row r="9729"/>
    <row r="9730"/>
    <row r="9731"/>
    <row r="9732"/>
    <row r="9733"/>
    <row r="9734"/>
    <row r="9735"/>
    <row r="9736"/>
    <row r="9737"/>
    <row r="9738"/>
    <row r="9739"/>
    <row r="9740"/>
    <row r="9741"/>
    <row r="9742"/>
    <row r="9743"/>
    <row r="9744"/>
    <row r="9745"/>
    <row r="9746"/>
    <row r="9747"/>
    <row r="9748"/>
    <row r="9749"/>
    <row r="9750"/>
    <row r="9751"/>
    <row r="9752"/>
    <row r="9753"/>
    <row r="9754"/>
    <row r="9755"/>
    <row r="9756"/>
    <row r="9757"/>
    <row r="9758"/>
    <row r="9759"/>
    <row r="9760"/>
    <row r="9761"/>
    <row r="9762"/>
    <row r="9763"/>
    <row r="9764"/>
    <row r="9765"/>
    <row r="9766"/>
    <row r="9767"/>
    <row r="9768"/>
    <row r="9769"/>
    <row r="9770"/>
    <row r="9771"/>
    <row r="9772"/>
    <row r="9773"/>
    <row r="9774"/>
    <row r="9775"/>
    <row r="9776"/>
    <row r="9777"/>
    <row r="9778"/>
    <row r="9779"/>
    <row r="9780"/>
    <row r="9781"/>
    <row r="9782"/>
    <row r="9783"/>
    <row r="9784"/>
    <row r="9785"/>
    <row r="9786"/>
    <row r="9787"/>
    <row r="9788"/>
    <row r="9789"/>
    <row r="9790"/>
    <row r="9791"/>
    <row r="9792"/>
    <row r="9793"/>
    <row r="9794"/>
    <row r="9795"/>
    <row r="9796"/>
    <row r="9797"/>
    <row r="9798"/>
    <row r="9799"/>
    <row r="9800"/>
    <row r="9801"/>
    <row r="9802"/>
    <row r="9803"/>
    <row r="9804"/>
    <row r="9805"/>
    <row r="9806"/>
    <row r="9807"/>
    <row r="9808"/>
    <row r="9809"/>
    <row r="9810"/>
    <row r="9811"/>
    <row r="9812"/>
    <row r="9813"/>
    <row r="9814"/>
    <row r="9815"/>
    <row r="9816"/>
    <row r="9817"/>
    <row r="9818"/>
    <row r="9819"/>
    <row r="9820"/>
    <row r="9821"/>
    <row r="9822"/>
    <row r="9823"/>
    <row r="9824"/>
    <row r="9825"/>
    <row r="9826"/>
    <row r="9827"/>
    <row r="9828"/>
    <row r="9829"/>
    <row r="9830"/>
    <row r="9831"/>
    <row r="9832"/>
    <row r="9833"/>
    <row r="9834"/>
    <row r="9835"/>
    <row r="9836"/>
    <row r="9837"/>
    <row r="9838"/>
    <row r="9839"/>
    <row r="9840"/>
    <row r="9841"/>
    <row r="9842"/>
    <row r="9843"/>
    <row r="9844"/>
    <row r="9845"/>
    <row r="9846"/>
    <row r="9847"/>
    <row r="9848"/>
    <row r="9849"/>
    <row r="9850"/>
    <row r="9851"/>
    <row r="9852"/>
    <row r="9853"/>
    <row r="9854"/>
    <row r="9855"/>
    <row r="9856"/>
    <row r="9857"/>
    <row r="9858"/>
    <row r="9859"/>
    <row r="9860"/>
    <row r="9861"/>
    <row r="9862"/>
    <row r="9863"/>
    <row r="9864"/>
    <row r="9865"/>
    <row r="9866"/>
    <row r="9867"/>
    <row r="9868"/>
    <row r="9869"/>
    <row r="9870"/>
    <row r="9871"/>
    <row r="9872"/>
    <row r="9873"/>
    <row r="9874"/>
    <row r="9875"/>
    <row r="9876"/>
    <row r="9877"/>
    <row r="9878"/>
    <row r="9879"/>
    <row r="9880"/>
    <row r="9881"/>
    <row r="9882"/>
    <row r="9883"/>
    <row r="9884"/>
    <row r="9885"/>
    <row r="9886"/>
    <row r="9887"/>
    <row r="9888"/>
    <row r="9889"/>
    <row r="9890"/>
    <row r="9891"/>
    <row r="9892"/>
    <row r="9893"/>
    <row r="9894"/>
    <row r="9895"/>
    <row r="9896"/>
    <row r="9897"/>
    <row r="9898"/>
    <row r="9899"/>
    <row r="9900"/>
    <row r="9901"/>
    <row r="9902"/>
    <row r="9903"/>
    <row r="9904"/>
    <row r="9905"/>
    <row r="9906"/>
    <row r="9907"/>
    <row r="9908"/>
    <row r="9909"/>
    <row r="9910"/>
    <row r="9911"/>
    <row r="9912"/>
    <row r="9913"/>
    <row r="9914"/>
    <row r="9915"/>
    <row r="9916"/>
    <row r="9917"/>
    <row r="9918"/>
    <row r="9919"/>
    <row r="9920"/>
    <row r="9921"/>
    <row r="9922"/>
    <row r="9923"/>
    <row r="9924"/>
    <row r="9925"/>
    <row r="9926"/>
    <row r="9927"/>
    <row r="9928"/>
    <row r="9929"/>
    <row r="9930"/>
    <row r="9931"/>
    <row r="9932"/>
    <row r="9933"/>
    <row r="9934"/>
    <row r="9935"/>
    <row r="9936"/>
    <row r="9937"/>
    <row r="9938"/>
    <row r="9939"/>
    <row r="9940"/>
    <row r="9941"/>
    <row r="9942"/>
    <row r="9943"/>
    <row r="9944"/>
    <row r="9945"/>
    <row r="9946"/>
    <row r="9947"/>
    <row r="9948"/>
    <row r="9949"/>
    <row r="9950"/>
    <row r="9951"/>
    <row r="9952"/>
    <row r="9953"/>
    <row r="9954"/>
    <row r="9955"/>
    <row r="9956"/>
    <row r="9957"/>
    <row r="9958"/>
    <row r="9959"/>
    <row r="9960"/>
    <row r="9961"/>
    <row r="9962"/>
    <row r="9963"/>
    <row r="9964"/>
    <row r="9965"/>
    <row r="9966"/>
    <row r="9967"/>
    <row r="9968"/>
    <row r="9969"/>
    <row r="9970"/>
    <row r="9971"/>
    <row r="9972"/>
    <row r="9973"/>
    <row r="9974"/>
    <row r="9975"/>
    <row r="9976"/>
    <row r="9977"/>
    <row r="9978"/>
    <row r="9979"/>
    <row r="9980"/>
    <row r="9981"/>
    <row r="9982"/>
    <row r="9983"/>
    <row r="9984"/>
    <row r="9985"/>
    <row r="9986"/>
    <row r="9987"/>
    <row r="9988"/>
    <row r="9989"/>
    <row r="9990"/>
    <row r="9991"/>
    <row r="9992"/>
    <row r="9993"/>
    <row r="9994"/>
    <row r="9995"/>
    <row r="9996"/>
    <row r="9997"/>
    <row r="9998"/>
    <row r="9999"/>
    <row r="10000"/>
    <row r="10001"/>
    <row r="10002"/>
    <row r="10003"/>
    <row r="10004"/>
    <row r="10005"/>
    <row r="10006"/>
    <row r="10007"/>
    <row r="10008"/>
    <row r="10009"/>
    <row r="10010"/>
    <row r="10011"/>
    <row r="10012"/>
    <row r="10013"/>
    <row r="10014"/>
    <row r="10015"/>
    <row r="10016"/>
    <row r="10017"/>
    <row r="10018"/>
    <row r="10019"/>
    <row r="10020"/>
    <row r="10021"/>
    <row r="10022"/>
    <row r="10023"/>
    <row r="10024"/>
    <row r="10025"/>
    <row r="10026"/>
    <row r="10027"/>
    <row r="10028"/>
    <row r="10029"/>
    <row r="10030"/>
    <row r="10031"/>
    <row r="10032"/>
    <row r="10033"/>
    <row r="10034"/>
    <row r="10035"/>
    <row r="10036"/>
    <row r="10037"/>
    <row r="10038"/>
    <row r="10039"/>
    <row r="10040"/>
    <row r="10041"/>
    <row r="10042"/>
    <row r="10043"/>
    <row r="10044"/>
    <row r="10045"/>
    <row r="10046"/>
    <row r="10047"/>
    <row r="10048"/>
    <row r="10049"/>
    <row r="10050"/>
    <row r="10051"/>
    <row r="10052"/>
    <row r="10053"/>
    <row r="10054"/>
    <row r="10055"/>
    <row r="10056"/>
    <row r="10057"/>
    <row r="10058"/>
    <row r="10059"/>
    <row r="10060"/>
    <row r="10061"/>
    <row r="10062"/>
    <row r="10063"/>
    <row r="10064"/>
    <row r="10065"/>
    <row r="10066"/>
    <row r="10067"/>
    <row r="10068"/>
    <row r="10069"/>
    <row r="10070"/>
    <row r="10071"/>
    <row r="10072"/>
    <row r="10073"/>
    <row r="10074"/>
    <row r="10075"/>
    <row r="10076"/>
    <row r="10077"/>
    <row r="10078"/>
    <row r="10079"/>
    <row r="10080"/>
    <row r="10081"/>
    <row r="10082"/>
    <row r="10083"/>
    <row r="10084"/>
    <row r="10085"/>
    <row r="10086"/>
    <row r="10087"/>
    <row r="10088"/>
    <row r="10089"/>
    <row r="10090"/>
    <row r="10091"/>
    <row r="10092"/>
    <row r="10093"/>
    <row r="10094"/>
    <row r="10095"/>
    <row r="10096"/>
    <row r="10097"/>
    <row r="10098"/>
    <row r="10099"/>
    <row r="10100"/>
    <row r="10101"/>
    <row r="10102"/>
    <row r="10103"/>
    <row r="10104"/>
    <row r="10105"/>
    <row r="10106"/>
    <row r="10107"/>
    <row r="10108"/>
    <row r="10109"/>
    <row r="10110"/>
    <row r="10111"/>
    <row r="10112"/>
    <row r="10113"/>
    <row r="10114"/>
    <row r="10115"/>
    <row r="10116"/>
    <row r="10117"/>
    <row r="10118"/>
    <row r="10119"/>
    <row r="10120"/>
    <row r="10121"/>
    <row r="10122"/>
    <row r="10123"/>
    <row r="10124"/>
    <row r="10125"/>
    <row r="10126"/>
    <row r="10127"/>
    <row r="10128"/>
    <row r="10129"/>
    <row r="10130"/>
    <row r="10131"/>
    <row r="10132"/>
    <row r="10133"/>
    <row r="10134"/>
    <row r="10135"/>
    <row r="10136"/>
    <row r="10137"/>
    <row r="10138"/>
    <row r="10139"/>
    <row r="10140"/>
    <row r="10141"/>
    <row r="10142"/>
    <row r="10143"/>
    <row r="10144"/>
    <row r="10145"/>
    <row r="10146"/>
    <row r="10147"/>
    <row r="10148"/>
    <row r="10149"/>
    <row r="10150"/>
    <row r="10151"/>
    <row r="10152"/>
    <row r="10153"/>
    <row r="10154"/>
    <row r="10155"/>
    <row r="10156"/>
    <row r="10157"/>
    <row r="10158"/>
    <row r="10159"/>
    <row r="10160"/>
    <row r="10161"/>
    <row r="10162"/>
    <row r="10163"/>
    <row r="10164"/>
    <row r="10165"/>
    <row r="10166"/>
    <row r="10167"/>
    <row r="10168"/>
    <row r="10169"/>
    <row r="10170"/>
    <row r="10171"/>
    <row r="10172"/>
    <row r="10173"/>
    <row r="10174"/>
    <row r="10175"/>
    <row r="10176"/>
    <row r="10177"/>
    <row r="10178"/>
    <row r="10179"/>
    <row r="10180"/>
    <row r="10181"/>
    <row r="10182"/>
    <row r="10183"/>
    <row r="10184"/>
    <row r="10185"/>
    <row r="10186"/>
    <row r="10187"/>
    <row r="10188"/>
    <row r="10189"/>
    <row r="10190"/>
    <row r="10191"/>
    <row r="10192"/>
    <row r="10193"/>
    <row r="10194"/>
    <row r="10195"/>
    <row r="10196"/>
    <row r="10197"/>
    <row r="10198"/>
    <row r="10199"/>
    <row r="10200"/>
    <row r="10201"/>
    <row r="10202"/>
    <row r="10203"/>
    <row r="10204"/>
    <row r="10205"/>
    <row r="10206"/>
    <row r="10207"/>
    <row r="10208"/>
    <row r="10209"/>
    <row r="10210"/>
    <row r="10211"/>
    <row r="10212"/>
    <row r="10213"/>
    <row r="10214"/>
    <row r="10215"/>
    <row r="10216"/>
    <row r="10217"/>
    <row r="10218"/>
    <row r="10219"/>
    <row r="10220"/>
    <row r="10221"/>
    <row r="10222"/>
    <row r="10223"/>
    <row r="10224"/>
    <row r="10225"/>
    <row r="10226"/>
    <row r="10227"/>
    <row r="10228"/>
    <row r="10229"/>
    <row r="10230"/>
    <row r="10231"/>
    <row r="10232"/>
    <row r="10233"/>
    <row r="10234"/>
    <row r="10235"/>
    <row r="10236"/>
    <row r="10237"/>
    <row r="10238"/>
    <row r="10239"/>
    <row r="10240"/>
    <row r="10241"/>
    <row r="10242"/>
    <row r="10243"/>
    <row r="10244"/>
    <row r="10245"/>
    <row r="10246"/>
    <row r="10247"/>
    <row r="10248"/>
    <row r="10249"/>
    <row r="10250"/>
    <row r="10251"/>
    <row r="10252"/>
    <row r="10253"/>
    <row r="10254"/>
    <row r="10255"/>
    <row r="10256"/>
    <row r="10257"/>
    <row r="10258"/>
    <row r="10259"/>
    <row r="10260"/>
    <row r="10261"/>
    <row r="10262"/>
    <row r="10263"/>
    <row r="10264"/>
    <row r="10265"/>
    <row r="10266"/>
    <row r="10267"/>
    <row r="10268"/>
    <row r="10269"/>
    <row r="10270"/>
    <row r="10271"/>
    <row r="10272"/>
    <row r="10273"/>
    <row r="10274"/>
    <row r="10275"/>
    <row r="10276"/>
    <row r="10277"/>
    <row r="10278"/>
    <row r="10279"/>
    <row r="10280"/>
    <row r="10281"/>
    <row r="10282"/>
    <row r="10283"/>
    <row r="10284"/>
    <row r="10285"/>
    <row r="10286"/>
    <row r="10287"/>
    <row r="10288"/>
    <row r="10289"/>
    <row r="10290"/>
    <row r="10291"/>
    <row r="10292"/>
    <row r="10293"/>
    <row r="10294"/>
    <row r="10295"/>
    <row r="10296"/>
    <row r="10297"/>
    <row r="10298"/>
    <row r="10299"/>
    <row r="10300"/>
    <row r="10301"/>
    <row r="10302"/>
    <row r="10303"/>
    <row r="10304"/>
    <row r="10305"/>
    <row r="10306"/>
    <row r="10307"/>
    <row r="10308"/>
    <row r="10309"/>
    <row r="10310"/>
    <row r="10311"/>
    <row r="10312"/>
    <row r="10313"/>
    <row r="10314"/>
    <row r="10315"/>
    <row r="10316"/>
    <row r="10317"/>
    <row r="10318"/>
    <row r="10319"/>
    <row r="10320"/>
    <row r="10321"/>
    <row r="10322"/>
    <row r="10323"/>
    <row r="10324"/>
    <row r="10325"/>
    <row r="10326"/>
    <row r="10327"/>
    <row r="10328"/>
    <row r="10329"/>
    <row r="10330"/>
    <row r="10331"/>
    <row r="10332"/>
    <row r="10333"/>
    <row r="10334"/>
    <row r="10335"/>
    <row r="10336"/>
    <row r="10337"/>
    <row r="10338"/>
    <row r="10339"/>
    <row r="10340"/>
    <row r="10341"/>
    <row r="10342"/>
    <row r="10343"/>
    <row r="10344"/>
    <row r="10345"/>
    <row r="10346"/>
    <row r="10347"/>
    <row r="10348"/>
    <row r="10349"/>
    <row r="10350"/>
    <row r="10351"/>
    <row r="10352"/>
    <row r="10353"/>
    <row r="10354"/>
    <row r="10355"/>
    <row r="10356"/>
    <row r="10357"/>
    <row r="10358"/>
    <row r="10359"/>
    <row r="10360"/>
    <row r="10361"/>
    <row r="10362"/>
    <row r="10363"/>
    <row r="10364"/>
    <row r="10365"/>
    <row r="10366"/>
    <row r="10367"/>
    <row r="10368"/>
    <row r="10369"/>
    <row r="10370"/>
    <row r="10371"/>
    <row r="10372"/>
    <row r="10373"/>
    <row r="10374"/>
    <row r="10375"/>
    <row r="10376"/>
    <row r="10377"/>
    <row r="10378"/>
    <row r="10379"/>
    <row r="10380"/>
    <row r="10381"/>
    <row r="10382"/>
    <row r="10383"/>
    <row r="10384"/>
    <row r="10385"/>
    <row r="10386"/>
    <row r="10387"/>
    <row r="10388"/>
    <row r="10389"/>
    <row r="10390"/>
    <row r="10391"/>
    <row r="10392"/>
    <row r="10393"/>
    <row r="10394"/>
    <row r="10395"/>
    <row r="10396"/>
    <row r="10397"/>
    <row r="10398"/>
    <row r="10399"/>
    <row r="10400"/>
    <row r="10401"/>
    <row r="10402"/>
    <row r="10403"/>
    <row r="10404"/>
    <row r="10405"/>
    <row r="10406"/>
    <row r="10407"/>
    <row r="10408"/>
    <row r="10409"/>
    <row r="10410"/>
    <row r="10411"/>
    <row r="10412"/>
    <row r="10413"/>
    <row r="10414"/>
    <row r="10415"/>
    <row r="10416"/>
    <row r="10417"/>
    <row r="10418"/>
    <row r="10419"/>
    <row r="10420"/>
    <row r="10421"/>
    <row r="10422"/>
    <row r="10423"/>
    <row r="10424"/>
    <row r="10425"/>
    <row r="10426"/>
    <row r="10427"/>
    <row r="10428"/>
    <row r="10429"/>
    <row r="10430"/>
    <row r="10431"/>
    <row r="10432"/>
    <row r="10433"/>
    <row r="10434"/>
    <row r="10435"/>
    <row r="10436"/>
    <row r="10437"/>
    <row r="10438"/>
    <row r="10439"/>
    <row r="10440"/>
    <row r="10441"/>
    <row r="10442"/>
    <row r="10443"/>
    <row r="10444"/>
    <row r="10445"/>
    <row r="10446"/>
    <row r="10447"/>
    <row r="10448"/>
    <row r="10449"/>
    <row r="10450"/>
    <row r="10451"/>
    <row r="10452"/>
    <row r="10453"/>
    <row r="10454"/>
    <row r="10455"/>
    <row r="10456"/>
    <row r="10457"/>
    <row r="10458"/>
    <row r="10459"/>
    <row r="10460"/>
    <row r="10461"/>
    <row r="10462"/>
    <row r="10463"/>
    <row r="10464"/>
    <row r="10465"/>
    <row r="10466"/>
    <row r="10467"/>
    <row r="10468"/>
    <row r="10469"/>
    <row r="10470"/>
    <row r="10471"/>
    <row r="10472"/>
    <row r="10473"/>
    <row r="10474"/>
    <row r="10475"/>
    <row r="10476"/>
    <row r="10477"/>
    <row r="10478"/>
    <row r="10479"/>
    <row r="10480"/>
    <row r="10481"/>
    <row r="10482"/>
    <row r="10483"/>
    <row r="10484"/>
    <row r="10485"/>
    <row r="10486"/>
    <row r="10487"/>
    <row r="10488"/>
    <row r="10489"/>
    <row r="10490"/>
    <row r="10491"/>
    <row r="10492"/>
    <row r="10493"/>
    <row r="10494"/>
    <row r="10495"/>
    <row r="10496"/>
    <row r="10497"/>
    <row r="10498"/>
    <row r="10499"/>
    <row r="10500"/>
    <row r="10501"/>
    <row r="10502"/>
    <row r="10503"/>
    <row r="10504"/>
    <row r="10505"/>
    <row r="10506"/>
    <row r="10507"/>
    <row r="10508"/>
    <row r="10509"/>
    <row r="10510"/>
    <row r="10511"/>
    <row r="10512"/>
    <row r="10513"/>
    <row r="10514"/>
    <row r="10515"/>
    <row r="10516"/>
    <row r="10517"/>
    <row r="10518"/>
    <row r="10519"/>
    <row r="10520"/>
    <row r="10521"/>
    <row r="10522"/>
    <row r="10523"/>
    <row r="10524"/>
    <row r="10525"/>
    <row r="10526"/>
    <row r="10527"/>
    <row r="10528"/>
    <row r="10529"/>
    <row r="10530"/>
    <row r="10531"/>
    <row r="10532"/>
    <row r="10533"/>
    <row r="10534"/>
    <row r="10535"/>
    <row r="10536"/>
    <row r="10537"/>
    <row r="10538"/>
    <row r="10539"/>
    <row r="10540"/>
    <row r="10541"/>
    <row r="10542"/>
    <row r="10543"/>
    <row r="10544"/>
    <row r="10545"/>
    <row r="10546"/>
    <row r="10547"/>
    <row r="10548"/>
    <row r="10549"/>
    <row r="10550"/>
    <row r="10551"/>
    <row r="10552"/>
    <row r="10553"/>
    <row r="10554"/>
    <row r="10555"/>
    <row r="10556"/>
    <row r="10557"/>
    <row r="10558"/>
    <row r="10559"/>
    <row r="10560"/>
    <row r="10561"/>
    <row r="10562"/>
    <row r="10563"/>
    <row r="10564"/>
    <row r="10565"/>
    <row r="10566"/>
    <row r="10567"/>
    <row r="10568"/>
    <row r="10569"/>
    <row r="10570"/>
    <row r="10571"/>
    <row r="10572"/>
    <row r="10573"/>
    <row r="10574"/>
    <row r="10575"/>
    <row r="10576"/>
    <row r="10577"/>
    <row r="10578"/>
    <row r="10579"/>
    <row r="10580"/>
    <row r="10581"/>
    <row r="10582"/>
    <row r="10583"/>
    <row r="10584"/>
    <row r="10585"/>
    <row r="10586"/>
    <row r="10587"/>
    <row r="10588"/>
    <row r="10589"/>
    <row r="10590"/>
    <row r="10591"/>
    <row r="10592"/>
    <row r="10593"/>
    <row r="10594"/>
    <row r="10595"/>
    <row r="10596"/>
    <row r="10597"/>
    <row r="10598"/>
    <row r="10599"/>
    <row r="10600"/>
    <row r="10601"/>
    <row r="10602"/>
    <row r="10603"/>
    <row r="10604"/>
    <row r="10605"/>
    <row r="10606"/>
    <row r="10607"/>
    <row r="10608"/>
    <row r="10609"/>
    <row r="10610"/>
    <row r="10611"/>
    <row r="10612"/>
    <row r="10613"/>
    <row r="10614"/>
    <row r="10615"/>
    <row r="10616"/>
    <row r="10617"/>
    <row r="10618"/>
    <row r="10619"/>
    <row r="10620"/>
    <row r="10621"/>
    <row r="10622"/>
    <row r="10623"/>
    <row r="10624"/>
    <row r="10625"/>
    <row r="10626"/>
    <row r="10627"/>
    <row r="10628"/>
    <row r="10629"/>
    <row r="10630"/>
    <row r="10631"/>
    <row r="10632"/>
    <row r="10633"/>
    <row r="10634"/>
    <row r="10635"/>
    <row r="10636"/>
    <row r="10637"/>
    <row r="10638"/>
    <row r="10639"/>
    <row r="10640"/>
    <row r="10641"/>
    <row r="10642"/>
    <row r="10643"/>
    <row r="10644"/>
    <row r="10645"/>
    <row r="10646"/>
    <row r="10647"/>
    <row r="10648"/>
    <row r="10649"/>
    <row r="10650"/>
    <row r="10651"/>
    <row r="10652"/>
    <row r="10653"/>
    <row r="10654"/>
    <row r="10655"/>
    <row r="10656"/>
    <row r="10657"/>
    <row r="10658"/>
    <row r="10659"/>
    <row r="10660"/>
    <row r="10661"/>
    <row r="10662"/>
    <row r="10663"/>
    <row r="10664"/>
    <row r="10665"/>
    <row r="10666"/>
    <row r="10667"/>
    <row r="10668"/>
    <row r="10669"/>
    <row r="10670"/>
    <row r="10671"/>
    <row r="10672"/>
    <row r="10673"/>
    <row r="10674"/>
    <row r="10675"/>
    <row r="10676"/>
    <row r="10677"/>
    <row r="10678"/>
    <row r="10679"/>
    <row r="10680"/>
    <row r="10681"/>
    <row r="10682"/>
    <row r="10683"/>
    <row r="10684"/>
    <row r="10685"/>
    <row r="10686"/>
    <row r="10687"/>
    <row r="10688"/>
    <row r="10689"/>
    <row r="10690"/>
    <row r="10691"/>
    <row r="10692"/>
    <row r="10693"/>
    <row r="10694"/>
    <row r="10695"/>
    <row r="10696"/>
    <row r="10697"/>
    <row r="10698"/>
    <row r="10699"/>
    <row r="10700"/>
    <row r="10701"/>
    <row r="10702"/>
    <row r="10703"/>
    <row r="10704"/>
    <row r="10705"/>
    <row r="10706"/>
    <row r="10707"/>
    <row r="10708"/>
    <row r="10709"/>
    <row r="10710"/>
    <row r="10711"/>
    <row r="10712"/>
    <row r="10713"/>
    <row r="10714"/>
    <row r="10715"/>
    <row r="10716"/>
    <row r="10717"/>
    <row r="10718"/>
    <row r="10719"/>
    <row r="10720"/>
    <row r="10721"/>
    <row r="10722"/>
    <row r="10723"/>
    <row r="10724"/>
    <row r="10725"/>
    <row r="10726"/>
    <row r="10727"/>
    <row r="10728"/>
    <row r="10729"/>
    <row r="10730"/>
    <row r="10731"/>
    <row r="10732"/>
    <row r="10733"/>
    <row r="10734"/>
    <row r="10735"/>
    <row r="10736"/>
    <row r="10737"/>
    <row r="10738"/>
    <row r="10739"/>
    <row r="10740"/>
    <row r="10741"/>
    <row r="10742"/>
    <row r="10743"/>
    <row r="10744"/>
    <row r="10745"/>
    <row r="10746"/>
    <row r="10747"/>
    <row r="10748"/>
    <row r="10749"/>
    <row r="10750"/>
    <row r="10751"/>
    <row r="10752"/>
    <row r="10753"/>
    <row r="10754"/>
    <row r="10755"/>
    <row r="10756"/>
    <row r="10757"/>
    <row r="10758"/>
    <row r="10759"/>
    <row r="10760"/>
    <row r="10761"/>
    <row r="10762"/>
    <row r="10763"/>
    <row r="10764"/>
    <row r="10765"/>
    <row r="10766"/>
    <row r="10767"/>
    <row r="10768"/>
    <row r="10769"/>
    <row r="10770"/>
    <row r="10771"/>
    <row r="10772"/>
    <row r="10773"/>
    <row r="10774"/>
    <row r="10775"/>
    <row r="10776"/>
    <row r="10777"/>
    <row r="10778"/>
    <row r="10779"/>
    <row r="10780"/>
    <row r="10781"/>
    <row r="10782"/>
    <row r="10783"/>
    <row r="10784"/>
    <row r="10785"/>
    <row r="10786"/>
    <row r="10787"/>
    <row r="10788"/>
    <row r="10789"/>
    <row r="10790"/>
    <row r="10791"/>
    <row r="10792"/>
    <row r="10793"/>
    <row r="10794"/>
    <row r="10795"/>
    <row r="10796"/>
    <row r="10797"/>
    <row r="10798"/>
    <row r="10799"/>
    <row r="10800"/>
    <row r="10801"/>
    <row r="10802"/>
    <row r="10803"/>
    <row r="10804"/>
    <row r="10805"/>
    <row r="10806"/>
    <row r="10807"/>
    <row r="10808"/>
    <row r="10809"/>
    <row r="10810"/>
    <row r="10811"/>
    <row r="10812"/>
    <row r="10813"/>
    <row r="10814"/>
    <row r="10815"/>
    <row r="10816"/>
    <row r="10817"/>
    <row r="10818"/>
    <row r="10819"/>
    <row r="10820"/>
    <row r="10821"/>
    <row r="10822"/>
    <row r="10823"/>
    <row r="10824"/>
    <row r="10825"/>
    <row r="10826"/>
    <row r="10827"/>
    <row r="10828"/>
    <row r="10829"/>
    <row r="10830"/>
    <row r="10831"/>
    <row r="10832"/>
    <row r="10833"/>
    <row r="10834"/>
    <row r="10835"/>
    <row r="10836"/>
    <row r="10837"/>
    <row r="10838"/>
    <row r="10839"/>
    <row r="10840"/>
    <row r="10841"/>
    <row r="10842"/>
    <row r="10843"/>
    <row r="10844"/>
    <row r="10845"/>
    <row r="10846"/>
    <row r="10847"/>
    <row r="10848"/>
    <row r="10849"/>
    <row r="10850"/>
    <row r="10851"/>
    <row r="10852"/>
    <row r="10853"/>
    <row r="10854"/>
    <row r="10855"/>
    <row r="10856"/>
    <row r="10857"/>
    <row r="10858"/>
    <row r="10859"/>
    <row r="10860"/>
    <row r="10861"/>
    <row r="10862"/>
    <row r="10863"/>
    <row r="10864"/>
    <row r="10865"/>
    <row r="10866"/>
    <row r="10867"/>
    <row r="10868"/>
    <row r="10869"/>
    <row r="10870"/>
    <row r="10871"/>
    <row r="10872"/>
    <row r="10873"/>
    <row r="10874"/>
    <row r="10875"/>
    <row r="10876"/>
    <row r="10877"/>
    <row r="10878"/>
    <row r="10879"/>
    <row r="10880"/>
    <row r="10881"/>
    <row r="10882"/>
    <row r="10883"/>
    <row r="10884"/>
    <row r="10885"/>
    <row r="10886"/>
    <row r="10887"/>
    <row r="10888"/>
    <row r="10889"/>
    <row r="10890"/>
    <row r="10891"/>
    <row r="10892"/>
    <row r="10893"/>
    <row r="10894"/>
    <row r="10895"/>
    <row r="10896"/>
    <row r="10897"/>
    <row r="10898"/>
    <row r="10899"/>
    <row r="10900"/>
    <row r="10901"/>
    <row r="10902"/>
    <row r="10903"/>
    <row r="10904"/>
    <row r="10905"/>
    <row r="10906"/>
    <row r="10907"/>
    <row r="10908"/>
    <row r="10909"/>
    <row r="10910"/>
    <row r="10911"/>
    <row r="10912"/>
    <row r="10913"/>
    <row r="10914"/>
    <row r="10915"/>
    <row r="10916"/>
    <row r="10917"/>
    <row r="10918"/>
    <row r="10919"/>
    <row r="10920"/>
    <row r="10921"/>
    <row r="10922"/>
    <row r="10923"/>
    <row r="10924"/>
    <row r="10925"/>
    <row r="10926"/>
    <row r="10927"/>
    <row r="10928"/>
    <row r="10929"/>
    <row r="10930"/>
    <row r="10931"/>
    <row r="10932"/>
    <row r="10933"/>
    <row r="10934"/>
    <row r="10935"/>
    <row r="10936"/>
    <row r="10937"/>
    <row r="10938"/>
    <row r="10939"/>
    <row r="10940"/>
    <row r="10941"/>
    <row r="10942"/>
    <row r="10943"/>
    <row r="10944"/>
    <row r="10945"/>
    <row r="10946"/>
    <row r="10947"/>
    <row r="10948"/>
    <row r="10949"/>
    <row r="10950"/>
    <row r="10951"/>
    <row r="10952"/>
    <row r="10953"/>
    <row r="10954"/>
    <row r="10955"/>
    <row r="10956"/>
    <row r="10957"/>
    <row r="10958"/>
    <row r="10959"/>
    <row r="10960"/>
    <row r="10961"/>
    <row r="10962"/>
    <row r="10963"/>
    <row r="10964"/>
    <row r="10965"/>
    <row r="10966"/>
    <row r="10967"/>
    <row r="10968"/>
    <row r="10969"/>
    <row r="10970"/>
    <row r="10971"/>
    <row r="10972"/>
    <row r="10973"/>
    <row r="10974"/>
    <row r="10975"/>
    <row r="10976"/>
    <row r="10977"/>
    <row r="10978"/>
    <row r="10979"/>
    <row r="10980"/>
    <row r="10981"/>
    <row r="10982"/>
    <row r="10983"/>
    <row r="10984"/>
    <row r="10985"/>
    <row r="10986"/>
    <row r="10987"/>
    <row r="10988"/>
    <row r="10989"/>
    <row r="10990"/>
    <row r="10991"/>
    <row r="10992"/>
    <row r="10993"/>
    <row r="10994"/>
    <row r="10995"/>
    <row r="10996"/>
    <row r="10997"/>
    <row r="10998"/>
    <row r="10999"/>
    <row r="11000"/>
    <row r="11001"/>
    <row r="11002"/>
    <row r="11003"/>
    <row r="11004"/>
    <row r="11005"/>
    <row r="11006"/>
    <row r="11007"/>
    <row r="11008"/>
    <row r="11009"/>
    <row r="11010"/>
    <row r="11011"/>
    <row r="11012"/>
    <row r="11013"/>
    <row r="11014"/>
    <row r="11015"/>
    <row r="11016"/>
    <row r="11017"/>
    <row r="11018"/>
    <row r="11019"/>
    <row r="11020"/>
    <row r="11021"/>
    <row r="11022"/>
    <row r="11023"/>
    <row r="11024"/>
    <row r="11025"/>
    <row r="11026"/>
    <row r="11027"/>
    <row r="11028"/>
    <row r="11029"/>
    <row r="11030"/>
    <row r="11031"/>
    <row r="11032"/>
    <row r="11033"/>
    <row r="11034"/>
    <row r="11035"/>
    <row r="11036"/>
    <row r="11037"/>
    <row r="11038"/>
    <row r="11039"/>
    <row r="11040"/>
    <row r="11041"/>
    <row r="11042"/>
    <row r="11043"/>
    <row r="11044"/>
    <row r="11045"/>
    <row r="11046"/>
    <row r="11047"/>
    <row r="11048"/>
    <row r="11049"/>
    <row r="11050"/>
    <row r="11051"/>
    <row r="11052"/>
    <row r="11053"/>
    <row r="11054"/>
    <row r="11055"/>
    <row r="11056"/>
    <row r="11057"/>
    <row r="11058"/>
    <row r="11059"/>
    <row r="11060"/>
    <row r="11061"/>
    <row r="11062"/>
    <row r="11063"/>
    <row r="11064"/>
    <row r="11065"/>
    <row r="11066"/>
    <row r="11067"/>
    <row r="11068"/>
    <row r="11069"/>
    <row r="11070"/>
    <row r="11071"/>
    <row r="11072"/>
    <row r="11073"/>
    <row r="11074"/>
    <row r="11075"/>
    <row r="11076"/>
    <row r="11077"/>
    <row r="11078"/>
    <row r="11079"/>
    <row r="11080"/>
    <row r="11081"/>
    <row r="11082"/>
    <row r="11083"/>
    <row r="11084"/>
    <row r="11085"/>
    <row r="11086"/>
    <row r="11087"/>
    <row r="11088"/>
    <row r="11089"/>
    <row r="11090"/>
    <row r="11091"/>
    <row r="11092"/>
    <row r="11093"/>
    <row r="11094"/>
    <row r="11095"/>
    <row r="11096"/>
    <row r="11097"/>
    <row r="11098"/>
    <row r="11099"/>
    <row r="11100"/>
    <row r="11101"/>
    <row r="11102"/>
    <row r="11103"/>
    <row r="11104"/>
    <row r="11105"/>
    <row r="11106"/>
    <row r="11107"/>
    <row r="11108"/>
    <row r="11109"/>
    <row r="11110"/>
    <row r="11111"/>
    <row r="11112"/>
    <row r="11113"/>
    <row r="11114"/>
    <row r="11115"/>
    <row r="11116"/>
    <row r="11117"/>
    <row r="11118"/>
    <row r="11119"/>
    <row r="11120"/>
    <row r="11121"/>
    <row r="11122"/>
    <row r="11123"/>
    <row r="11124"/>
    <row r="11125"/>
    <row r="11126"/>
    <row r="11127"/>
    <row r="11128"/>
    <row r="11129"/>
    <row r="11130"/>
    <row r="11131"/>
    <row r="11132"/>
    <row r="11133"/>
    <row r="11134"/>
    <row r="11135"/>
    <row r="11136"/>
    <row r="11137"/>
    <row r="11138"/>
    <row r="11139"/>
    <row r="11140"/>
    <row r="11141"/>
    <row r="11142"/>
    <row r="11143"/>
    <row r="11144"/>
    <row r="11145"/>
    <row r="11146"/>
    <row r="11147"/>
    <row r="11148"/>
    <row r="11149"/>
    <row r="11150"/>
    <row r="11151"/>
    <row r="11152"/>
    <row r="11153"/>
    <row r="11154"/>
    <row r="11155"/>
    <row r="11156"/>
    <row r="11157"/>
    <row r="11158"/>
    <row r="11159"/>
    <row r="11160"/>
    <row r="11161"/>
    <row r="11162"/>
    <row r="11163"/>
    <row r="11164"/>
    <row r="11165"/>
    <row r="11166"/>
    <row r="11167"/>
    <row r="11168"/>
    <row r="11169"/>
    <row r="11170"/>
    <row r="11171"/>
    <row r="11172"/>
    <row r="11173"/>
    <row r="11174"/>
    <row r="11175"/>
    <row r="11176"/>
    <row r="11177"/>
    <row r="11178"/>
    <row r="11179"/>
    <row r="11180"/>
    <row r="11181"/>
    <row r="11182"/>
    <row r="11183"/>
    <row r="11184"/>
    <row r="11185"/>
    <row r="11186"/>
    <row r="11187"/>
    <row r="11188"/>
    <row r="11189"/>
    <row r="11190"/>
    <row r="11191"/>
    <row r="11192"/>
    <row r="11193"/>
    <row r="11194"/>
    <row r="11195"/>
    <row r="11196"/>
    <row r="11197"/>
    <row r="11198"/>
    <row r="11199"/>
    <row r="11200"/>
    <row r="11201"/>
    <row r="11202"/>
    <row r="11203"/>
    <row r="11204"/>
    <row r="11205"/>
    <row r="11206"/>
    <row r="11207"/>
    <row r="11208"/>
    <row r="11209"/>
    <row r="11210"/>
    <row r="11211"/>
    <row r="11212"/>
    <row r="11213"/>
    <row r="11214"/>
    <row r="11215"/>
    <row r="11216"/>
    <row r="11217"/>
    <row r="11218"/>
    <row r="11219"/>
    <row r="11220"/>
    <row r="11221"/>
    <row r="11222"/>
    <row r="11223"/>
    <row r="11224"/>
    <row r="11225"/>
    <row r="11226"/>
    <row r="11227"/>
    <row r="11228"/>
    <row r="11229"/>
    <row r="11230"/>
    <row r="11231"/>
    <row r="11232"/>
    <row r="11233"/>
    <row r="11234"/>
    <row r="11235"/>
    <row r="11236"/>
    <row r="11237"/>
    <row r="11238"/>
    <row r="11239"/>
    <row r="11240"/>
    <row r="11241"/>
    <row r="11242"/>
    <row r="11243"/>
    <row r="11244"/>
    <row r="11245"/>
    <row r="11246"/>
    <row r="11247"/>
    <row r="11248"/>
    <row r="11249"/>
    <row r="11250"/>
    <row r="11251"/>
    <row r="11252"/>
    <row r="11253"/>
    <row r="11254"/>
    <row r="11255"/>
    <row r="11256"/>
    <row r="11257"/>
    <row r="11258"/>
    <row r="11259"/>
    <row r="11260"/>
    <row r="11261"/>
    <row r="11262"/>
    <row r="11263"/>
    <row r="11264"/>
    <row r="11265"/>
    <row r="11266"/>
    <row r="11267"/>
    <row r="11268"/>
    <row r="11269"/>
    <row r="11270"/>
    <row r="11271"/>
    <row r="11272"/>
    <row r="11273"/>
    <row r="11274"/>
    <row r="11275"/>
    <row r="11276"/>
    <row r="11277"/>
    <row r="11278"/>
    <row r="11279"/>
    <row r="11280"/>
    <row r="11281"/>
    <row r="11282"/>
    <row r="11283"/>
    <row r="11284"/>
    <row r="11285"/>
    <row r="11286"/>
    <row r="11287"/>
    <row r="11288"/>
    <row r="11289"/>
    <row r="11290"/>
    <row r="11291"/>
    <row r="11292"/>
    <row r="11293"/>
    <row r="11294"/>
    <row r="11295"/>
    <row r="11296"/>
    <row r="11297"/>
    <row r="11298"/>
    <row r="11299"/>
    <row r="11300"/>
    <row r="11301"/>
    <row r="11302"/>
    <row r="11303"/>
    <row r="11304"/>
    <row r="11305"/>
    <row r="11306"/>
    <row r="11307"/>
    <row r="11308"/>
    <row r="11309"/>
    <row r="11310"/>
    <row r="11311"/>
    <row r="11312"/>
    <row r="11313"/>
    <row r="11314"/>
    <row r="11315"/>
    <row r="11316"/>
    <row r="11317"/>
    <row r="11318"/>
    <row r="11319"/>
    <row r="11320"/>
    <row r="11321"/>
    <row r="11322"/>
    <row r="11323"/>
    <row r="11324"/>
    <row r="11325"/>
    <row r="11326"/>
    <row r="11327"/>
    <row r="11328"/>
    <row r="11329"/>
    <row r="11330"/>
    <row r="11331"/>
    <row r="11332"/>
    <row r="11333"/>
    <row r="11334"/>
    <row r="11335"/>
    <row r="11336"/>
    <row r="11337"/>
    <row r="11338"/>
    <row r="11339"/>
    <row r="11340"/>
    <row r="11341"/>
    <row r="11342"/>
    <row r="11343"/>
    <row r="11344"/>
    <row r="11345"/>
    <row r="11346"/>
    <row r="11347"/>
    <row r="11348"/>
    <row r="11349"/>
    <row r="11350"/>
    <row r="11351"/>
    <row r="11352"/>
    <row r="11353"/>
    <row r="11354"/>
    <row r="11355"/>
    <row r="11356"/>
    <row r="11357"/>
    <row r="11358"/>
    <row r="11359"/>
    <row r="11360"/>
    <row r="11361"/>
    <row r="11362"/>
    <row r="11363"/>
    <row r="11364"/>
    <row r="11365"/>
    <row r="11366"/>
    <row r="11367"/>
    <row r="11368"/>
    <row r="11369"/>
    <row r="11370"/>
    <row r="11371"/>
    <row r="11372"/>
    <row r="11373"/>
    <row r="11374"/>
    <row r="11375"/>
    <row r="11376"/>
    <row r="11377"/>
    <row r="11378"/>
    <row r="11379"/>
    <row r="11380"/>
    <row r="11381"/>
    <row r="11382"/>
    <row r="11383"/>
    <row r="11384"/>
    <row r="11385"/>
    <row r="11386"/>
    <row r="11387"/>
    <row r="11388"/>
    <row r="11389"/>
    <row r="11390"/>
    <row r="11391"/>
    <row r="11392"/>
    <row r="11393"/>
    <row r="11394"/>
    <row r="11395"/>
    <row r="11396"/>
    <row r="11397"/>
    <row r="11398"/>
    <row r="11399"/>
    <row r="11400"/>
    <row r="11401"/>
    <row r="11402"/>
    <row r="11403"/>
    <row r="11404"/>
    <row r="11405"/>
    <row r="11406"/>
    <row r="11407"/>
    <row r="11408"/>
    <row r="11409"/>
    <row r="11410"/>
    <row r="11411"/>
    <row r="11412"/>
    <row r="11413"/>
    <row r="11414"/>
    <row r="11415"/>
    <row r="11416"/>
    <row r="11417"/>
    <row r="11418"/>
    <row r="11419"/>
    <row r="11420"/>
    <row r="11421"/>
    <row r="11422"/>
    <row r="11423"/>
    <row r="11424"/>
    <row r="11425"/>
    <row r="11426"/>
    <row r="11427"/>
    <row r="11428"/>
    <row r="11429"/>
    <row r="11430"/>
    <row r="11431"/>
    <row r="11432"/>
    <row r="11433"/>
    <row r="11434"/>
    <row r="11435"/>
    <row r="11436"/>
    <row r="11437"/>
    <row r="11438"/>
    <row r="11439"/>
    <row r="11440"/>
    <row r="11441"/>
    <row r="11442"/>
    <row r="11443"/>
    <row r="11444"/>
    <row r="11445"/>
    <row r="11446"/>
    <row r="11447"/>
    <row r="11448"/>
    <row r="11449"/>
    <row r="11450"/>
    <row r="11451"/>
    <row r="11452"/>
    <row r="11453"/>
    <row r="11454"/>
    <row r="11455"/>
    <row r="11456"/>
    <row r="11457"/>
    <row r="11458"/>
    <row r="11459"/>
    <row r="11460"/>
    <row r="11461"/>
    <row r="11462"/>
    <row r="11463"/>
    <row r="11464"/>
    <row r="11465"/>
    <row r="11466"/>
    <row r="11467"/>
    <row r="11468"/>
    <row r="11469"/>
    <row r="11470"/>
    <row r="11471"/>
    <row r="11472"/>
    <row r="11473"/>
    <row r="11474"/>
    <row r="11475"/>
    <row r="11476"/>
    <row r="11477"/>
    <row r="11478"/>
    <row r="11479"/>
    <row r="11480"/>
    <row r="11481"/>
    <row r="11482"/>
    <row r="11483"/>
    <row r="11484"/>
    <row r="11485"/>
    <row r="11486"/>
    <row r="11487"/>
    <row r="11488"/>
    <row r="11489"/>
    <row r="11490"/>
    <row r="11491"/>
    <row r="11492"/>
    <row r="11493"/>
    <row r="11494"/>
    <row r="11495"/>
    <row r="11496"/>
    <row r="11497"/>
    <row r="11498"/>
    <row r="11499"/>
    <row r="11500"/>
    <row r="11501"/>
    <row r="11502"/>
    <row r="11503"/>
    <row r="11504"/>
    <row r="11505"/>
    <row r="11506"/>
    <row r="11507"/>
    <row r="11508"/>
    <row r="11509"/>
    <row r="11510"/>
    <row r="11511"/>
    <row r="11512"/>
    <row r="11513"/>
    <row r="11514"/>
    <row r="11515"/>
    <row r="11516"/>
    <row r="11517"/>
    <row r="11518"/>
    <row r="11519"/>
    <row r="11520"/>
    <row r="11521"/>
    <row r="11522"/>
    <row r="11523"/>
    <row r="11524"/>
    <row r="11525"/>
    <row r="11526"/>
    <row r="11527"/>
    <row r="11528"/>
    <row r="11529"/>
    <row r="11530"/>
    <row r="11531"/>
    <row r="11532"/>
    <row r="11533"/>
    <row r="11534"/>
    <row r="11535"/>
    <row r="11536"/>
    <row r="11537"/>
    <row r="11538"/>
    <row r="11539"/>
    <row r="11540"/>
    <row r="11541"/>
    <row r="11542"/>
    <row r="11543"/>
    <row r="11544"/>
    <row r="11545"/>
    <row r="11546"/>
    <row r="11547"/>
    <row r="11548"/>
    <row r="11549"/>
    <row r="11550"/>
    <row r="11551"/>
    <row r="11552"/>
    <row r="11553"/>
    <row r="11554"/>
    <row r="11555"/>
    <row r="11556"/>
    <row r="11557"/>
    <row r="11558"/>
    <row r="11559"/>
    <row r="11560"/>
    <row r="11561"/>
    <row r="11562"/>
    <row r="11563"/>
    <row r="11564"/>
    <row r="11565"/>
    <row r="11566"/>
    <row r="11567"/>
    <row r="11568"/>
    <row r="11569"/>
    <row r="11570"/>
    <row r="11571"/>
    <row r="11572"/>
    <row r="11573"/>
    <row r="11574"/>
    <row r="11575"/>
    <row r="11576"/>
    <row r="11577"/>
    <row r="11578"/>
    <row r="11579"/>
    <row r="11580"/>
    <row r="11581"/>
    <row r="11582"/>
    <row r="11583"/>
    <row r="11584"/>
    <row r="11585"/>
    <row r="11586"/>
    <row r="11587"/>
    <row r="11588"/>
    <row r="11589"/>
    <row r="11590"/>
    <row r="11591"/>
    <row r="11592"/>
    <row r="11593"/>
    <row r="11594"/>
    <row r="11595"/>
    <row r="11596"/>
    <row r="11597"/>
    <row r="11598"/>
    <row r="11599"/>
    <row r="11600"/>
    <row r="11601"/>
    <row r="11602"/>
    <row r="11603"/>
    <row r="11604"/>
    <row r="11605"/>
    <row r="11606"/>
    <row r="11607"/>
    <row r="11608"/>
    <row r="11609"/>
    <row r="11610"/>
    <row r="11611"/>
    <row r="11612"/>
    <row r="11613"/>
    <row r="11614"/>
    <row r="11615"/>
    <row r="11616"/>
    <row r="11617"/>
    <row r="11618"/>
    <row r="11619"/>
    <row r="11620"/>
    <row r="11621"/>
    <row r="11622"/>
    <row r="11623"/>
    <row r="11624"/>
    <row r="11625"/>
    <row r="11626"/>
    <row r="11627"/>
    <row r="11628"/>
    <row r="11629"/>
    <row r="11630"/>
    <row r="11631"/>
    <row r="11632"/>
    <row r="11633"/>
    <row r="11634"/>
    <row r="11635"/>
    <row r="11636"/>
    <row r="11637"/>
    <row r="11638"/>
    <row r="11639"/>
    <row r="11640"/>
    <row r="11641"/>
    <row r="11642"/>
    <row r="11643"/>
    <row r="11644"/>
    <row r="11645"/>
    <row r="11646"/>
    <row r="11647"/>
    <row r="11648"/>
    <row r="11649"/>
    <row r="11650"/>
    <row r="11651"/>
    <row r="11652"/>
    <row r="11653"/>
    <row r="11654"/>
    <row r="11655"/>
    <row r="11656"/>
    <row r="11657"/>
    <row r="11658"/>
    <row r="11659"/>
    <row r="11660"/>
    <row r="11661"/>
    <row r="11662"/>
    <row r="11663"/>
    <row r="11664"/>
    <row r="11665"/>
    <row r="11666"/>
    <row r="11667"/>
    <row r="11668"/>
    <row r="11669"/>
    <row r="11670"/>
    <row r="11671"/>
    <row r="11672"/>
    <row r="11673"/>
    <row r="11674"/>
    <row r="11675"/>
    <row r="11676"/>
    <row r="11677"/>
    <row r="11678"/>
    <row r="11679"/>
    <row r="11680"/>
    <row r="11681"/>
    <row r="11682"/>
    <row r="11683"/>
    <row r="11684"/>
    <row r="11685"/>
    <row r="11686"/>
    <row r="11687"/>
    <row r="11688"/>
    <row r="11689"/>
    <row r="11690"/>
    <row r="11691"/>
    <row r="11692"/>
    <row r="11693"/>
    <row r="11694"/>
    <row r="11695"/>
    <row r="11696"/>
    <row r="11697"/>
    <row r="11698"/>
    <row r="11699"/>
    <row r="11700"/>
    <row r="11701"/>
    <row r="11702"/>
    <row r="11703"/>
    <row r="11704"/>
    <row r="11705"/>
    <row r="11706"/>
    <row r="11707"/>
    <row r="11708"/>
    <row r="11709"/>
    <row r="11710"/>
    <row r="11711"/>
    <row r="11712"/>
    <row r="11713"/>
    <row r="11714"/>
    <row r="11715"/>
    <row r="11716"/>
    <row r="11717"/>
    <row r="11718"/>
    <row r="11719"/>
    <row r="11720"/>
    <row r="11721"/>
    <row r="11722"/>
    <row r="11723"/>
    <row r="11724"/>
    <row r="11725"/>
    <row r="11726"/>
    <row r="11727"/>
    <row r="11728"/>
    <row r="11729"/>
    <row r="11730"/>
    <row r="11731"/>
    <row r="11732"/>
    <row r="11733"/>
    <row r="11734"/>
    <row r="11735"/>
    <row r="11736"/>
    <row r="11737"/>
    <row r="11738"/>
    <row r="11739"/>
    <row r="11740"/>
    <row r="11741"/>
    <row r="11742"/>
    <row r="11743"/>
    <row r="11744"/>
    <row r="11745"/>
    <row r="11746"/>
    <row r="11747"/>
    <row r="11748"/>
    <row r="11749"/>
    <row r="11750"/>
    <row r="11751"/>
    <row r="11752"/>
    <row r="11753"/>
    <row r="11754"/>
    <row r="11755"/>
    <row r="11756"/>
    <row r="11757"/>
    <row r="11758"/>
    <row r="11759"/>
    <row r="11760"/>
    <row r="11761"/>
    <row r="11762"/>
    <row r="11763"/>
    <row r="11764"/>
    <row r="11765"/>
    <row r="11766"/>
    <row r="11767"/>
    <row r="11768"/>
    <row r="11769"/>
    <row r="11770"/>
    <row r="11771"/>
    <row r="11772"/>
    <row r="11773"/>
    <row r="11774"/>
    <row r="11775"/>
    <row r="11776"/>
    <row r="11777"/>
    <row r="11778"/>
    <row r="11779"/>
    <row r="11780"/>
    <row r="11781"/>
    <row r="11782"/>
    <row r="11783"/>
    <row r="11784"/>
    <row r="11785"/>
    <row r="11786"/>
    <row r="11787"/>
    <row r="11788"/>
    <row r="11789"/>
    <row r="11790"/>
    <row r="11791"/>
    <row r="11792"/>
    <row r="11793"/>
    <row r="11794"/>
    <row r="11795"/>
    <row r="11796"/>
    <row r="11797"/>
    <row r="11798"/>
    <row r="11799"/>
    <row r="11800"/>
    <row r="11801"/>
    <row r="11802"/>
    <row r="11803"/>
    <row r="11804"/>
    <row r="11805"/>
    <row r="11806"/>
    <row r="11807"/>
    <row r="11808"/>
    <row r="11809"/>
    <row r="11810"/>
    <row r="11811"/>
    <row r="11812"/>
    <row r="11813"/>
    <row r="11814"/>
    <row r="11815"/>
    <row r="11816"/>
    <row r="11817"/>
    <row r="11818"/>
    <row r="11819"/>
    <row r="11820"/>
    <row r="11821"/>
    <row r="11822"/>
    <row r="11823"/>
    <row r="11824"/>
    <row r="11825"/>
    <row r="11826"/>
    <row r="11827"/>
    <row r="11828"/>
    <row r="11829"/>
    <row r="11830"/>
    <row r="11831"/>
    <row r="11832"/>
    <row r="11833"/>
    <row r="11834"/>
    <row r="11835"/>
    <row r="11836"/>
    <row r="11837"/>
    <row r="11838"/>
    <row r="11839"/>
    <row r="11840"/>
    <row r="11841"/>
    <row r="11842"/>
    <row r="11843"/>
    <row r="11844"/>
    <row r="11845"/>
    <row r="11846"/>
    <row r="11847"/>
    <row r="11848"/>
    <row r="11849"/>
    <row r="11850"/>
    <row r="11851"/>
    <row r="11852"/>
    <row r="11853"/>
    <row r="11854"/>
    <row r="11855"/>
    <row r="11856"/>
    <row r="11857"/>
    <row r="11858"/>
    <row r="11859"/>
    <row r="11860"/>
    <row r="11861"/>
    <row r="11862"/>
    <row r="11863"/>
    <row r="11864"/>
    <row r="11865"/>
    <row r="11866"/>
    <row r="11867"/>
    <row r="11868"/>
    <row r="11869"/>
    <row r="11870"/>
    <row r="11871"/>
    <row r="11872"/>
    <row r="11873"/>
    <row r="11874"/>
    <row r="11875"/>
    <row r="11876"/>
    <row r="11877"/>
    <row r="11878"/>
    <row r="11879"/>
    <row r="11880"/>
    <row r="11881"/>
    <row r="11882"/>
    <row r="11883"/>
    <row r="11884"/>
    <row r="11885"/>
    <row r="11886"/>
    <row r="11887"/>
    <row r="11888"/>
    <row r="11889"/>
    <row r="11890"/>
    <row r="11891"/>
    <row r="11892"/>
    <row r="11893"/>
    <row r="11894"/>
    <row r="11895"/>
    <row r="11896"/>
    <row r="11897"/>
    <row r="11898"/>
    <row r="11899"/>
    <row r="11900"/>
    <row r="11901"/>
    <row r="11902"/>
    <row r="11903"/>
    <row r="11904"/>
    <row r="11905"/>
    <row r="11906"/>
    <row r="11907"/>
    <row r="11908"/>
    <row r="11909"/>
    <row r="11910"/>
    <row r="11911"/>
    <row r="11912"/>
    <row r="11913"/>
    <row r="11914"/>
    <row r="11915"/>
    <row r="11916"/>
    <row r="11917"/>
    <row r="11918"/>
    <row r="11919"/>
    <row r="11920"/>
    <row r="11921"/>
    <row r="11922"/>
    <row r="11923"/>
    <row r="11924"/>
    <row r="11925"/>
    <row r="11926"/>
    <row r="11927"/>
    <row r="11928"/>
    <row r="11929"/>
    <row r="11930"/>
    <row r="11931"/>
    <row r="11932"/>
    <row r="11933"/>
    <row r="11934"/>
    <row r="11935"/>
    <row r="11936"/>
    <row r="11937"/>
    <row r="11938"/>
    <row r="11939"/>
    <row r="11940"/>
    <row r="11941"/>
    <row r="11942"/>
    <row r="11943"/>
    <row r="11944"/>
    <row r="11945"/>
    <row r="11946"/>
    <row r="11947"/>
    <row r="11948"/>
    <row r="11949"/>
    <row r="11950"/>
    <row r="11951"/>
    <row r="11952"/>
    <row r="11953"/>
    <row r="11954"/>
    <row r="11955"/>
    <row r="11956"/>
    <row r="11957"/>
    <row r="11958"/>
    <row r="11959"/>
    <row r="11960"/>
    <row r="11961"/>
    <row r="11962"/>
    <row r="11963"/>
    <row r="11964"/>
    <row r="11965"/>
    <row r="11966"/>
    <row r="11967"/>
    <row r="11968"/>
    <row r="11969"/>
    <row r="11970"/>
    <row r="11971"/>
    <row r="11972"/>
    <row r="11973"/>
    <row r="11974"/>
    <row r="11975"/>
    <row r="11976"/>
    <row r="11977"/>
    <row r="11978"/>
    <row r="11979"/>
    <row r="11980"/>
    <row r="11981"/>
    <row r="11982"/>
    <row r="11983"/>
    <row r="11984"/>
    <row r="11985"/>
    <row r="11986"/>
    <row r="11987"/>
    <row r="11988"/>
    <row r="11989"/>
    <row r="11990"/>
    <row r="11991"/>
    <row r="11992"/>
    <row r="11993"/>
    <row r="11994"/>
    <row r="11995"/>
    <row r="11996"/>
    <row r="11997"/>
    <row r="11998"/>
    <row r="11999"/>
    <row r="12000"/>
    <row r="12001"/>
    <row r="12002"/>
    <row r="12003"/>
    <row r="12004"/>
    <row r="12005"/>
    <row r="12006"/>
    <row r="12007"/>
    <row r="12008"/>
    <row r="12009"/>
    <row r="12010"/>
    <row r="12011"/>
    <row r="12012"/>
    <row r="12013"/>
    <row r="12014"/>
    <row r="12015"/>
    <row r="12016"/>
    <row r="12017"/>
    <row r="12018"/>
    <row r="12019"/>
    <row r="12020"/>
    <row r="12021"/>
    <row r="12022"/>
    <row r="12023"/>
    <row r="12024"/>
    <row r="12025"/>
    <row r="12026"/>
    <row r="12027"/>
    <row r="12028"/>
    <row r="12029"/>
    <row r="12030"/>
    <row r="12031"/>
    <row r="12032"/>
    <row r="12033"/>
    <row r="12034"/>
    <row r="12035"/>
    <row r="12036"/>
    <row r="12037"/>
    <row r="12038"/>
    <row r="12039"/>
    <row r="12040"/>
    <row r="12041"/>
    <row r="12042"/>
    <row r="12043"/>
    <row r="12044"/>
    <row r="12045"/>
    <row r="12046"/>
    <row r="12047"/>
    <row r="12048"/>
    <row r="12049"/>
    <row r="12050"/>
    <row r="12051"/>
    <row r="12052"/>
    <row r="12053"/>
    <row r="12054"/>
    <row r="12055"/>
    <row r="12056"/>
    <row r="12057"/>
    <row r="12058"/>
    <row r="12059"/>
    <row r="12060"/>
    <row r="12061"/>
    <row r="12062"/>
    <row r="12063"/>
    <row r="12064"/>
    <row r="12065"/>
    <row r="12066"/>
    <row r="12067"/>
    <row r="12068"/>
    <row r="12069"/>
    <row r="12070"/>
    <row r="12071"/>
    <row r="12072"/>
    <row r="12073"/>
    <row r="12074"/>
    <row r="12075"/>
    <row r="12076"/>
    <row r="12077"/>
    <row r="12078"/>
    <row r="12079"/>
    <row r="12080"/>
    <row r="12081"/>
    <row r="12082"/>
    <row r="12083"/>
    <row r="12084"/>
    <row r="12085"/>
    <row r="12086"/>
    <row r="12087"/>
    <row r="12088"/>
    <row r="12089"/>
    <row r="12090"/>
    <row r="12091"/>
    <row r="12092"/>
    <row r="12093"/>
    <row r="12094"/>
    <row r="12095"/>
    <row r="12096"/>
    <row r="12097"/>
    <row r="12098"/>
    <row r="12099"/>
    <row r="12100"/>
    <row r="12101"/>
    <row r="12102"/>
    <row r="12103"/>
    <row r="12104"/>
    <row r="12105"/>
    <row r="12106"/>
    <row r="12107"/>
    <row r="12108"/>
    <row r="12109"/>
    <row r="12110"/>
    <row r="12111"/>
    <row r="12112"/>
    <row r="12113"/>
    <row r="12114"/>
    <row r="12115"/>
    <row r="12116"/>
    <row r="12117"/>
    <row r="12118"/>
    <row r="12119"/>
    <row r="12120"/>
    <row r="12121"/>
    <row r="12122"/>
    <row r="12123"/>
    <row r="12124"/>
    <row r="12125"/>
    <row r="12126"/>
    <row r="12127"/>
    <row r="12128"/>
    <row r="12129"/>
    <row r="12130"/>
    <row r="12131"/>
    <row r="12132"/>
    <row r="12133"/>
    <row r="12134"/>
    <row r="12135"/>
    <row r="12136"/>
    <row r="12137"/>
    <row r="12138"/>
    <row r="12139"/>
    <row r="12140"/>
    <row r="12141"/>
    <row r="12142"/>
    <row r="12143"/>
    <row r="12144"/>
    <row r="12145"/>
    <row r="12146"/>
    <row r="12147"/>
    <row r="12148"/>
    <row r="12149"/>
    <row r="12150"/>
    <row r="12151"/>
    <row r="12152"/>
    <row r="12153"/>
    <row r="12154"/>
    <row r="12155"/>
    <row r="12156"/>
    <row r="12157"/>
    <row r="12158"/>
    <row r="12159"/>
    <row r="12160"/>
    <row r="12161"/>
    <row r="12162"/>
    <row r="12163"/>
    <row r="12164"/>
    <row r="12165"/>
    <row r="12166"/>
    <row r="12167"/>
    <row r="12168"/>
    <row r="12169"/>
    <row r="12170"/>
    <row r="12171"/>
    <row r="12172"/>
    <row r="12173"/>
    <row r="12174"/>
    <row r="12175"/>
    <row r="12176"/>
    <row r="12177"/>
    <row r="12178"/>
    <row r="12179"/>
    <row r="12180"/>
    <row r="12181"/>
    <row r="12182"/>
    <row r="12183"/>
    <row r="12184"/>
    <row r="12185"/>
    <row r="12186"/>
    <row r="12187"/>
    <row r="12188"/>
    <row r="12189"/>
    <row r="12190"/>
    <row r="12191"/>
    <row r="12192"/>
    <row r="12193"/>
    <row r="12194"/>
    <row r="12195"/>
    <row r="12196"/>
    <row r="12197"/>
    <row r="12198"/>
    <row r="12199"/>
    <row r="12200"/>
    <row r="12201"/>
    <row r="12202"/>
    <row r="12203"/>
    <row r="12204"/>
    <row r="12205"/>
    <row r="12206"/>
    <row r="12207"/>
    <row r="12208"/>
    <row r="12209"/>
    <row r="12210"/>
    <row r="12211"/>
    <row r="12212"/>
    <row r="12213"/>
    <row r="12214"/>
    <row r="12215"/>
    <row r="12216"/>
    <row r="12217"/>
    <row r="12218"/>
    <row r="12219"/>
    <row r="12220"/>
    <row r="12221"/>
    <row r="12222"/>
    <row r="12223"/>
    <row r="12224"/>
    <row r="12225"/>
    <row r="12226"/>
    <row r="12227"/>
    <row r="12228"/>
    <row r="12229"/>
    <row r="12230"/>
    <row r="12231"/>
    <row r="12232"/>
    <row r="12233"/>
    <row r="12234"/>
    <row r="12235"/>
    <row r="12236"/>
    <row r="12237"/>
    <row r="12238"/>
    <row r="12239"/>
    <row r="12240"/>
    <row r="12241"/>
    <row r="12242"/>
    <row r="12243"/>
    <row r="12244"/>
    <row r="12245"/>
    <row r="12246"/>
    <row r="12247"/>
    <row r="12248"/>
    <row r="12249"/>
    <row r="12250"/>
    <row r="12251"/>
    <row r="12252"/>
    <row r="12253"/>
    <row r="12254"/>
    <row r="12255"/>
    <row r="12256"/>
    <row r="12257"/>
    <row r="12258"/>
    <row r="12259"/>
    <row r="12260"/>
    <row r="12261"/>
    <row r="12262"/>
    <row r="12263"/>
    <row r="12264"/>
    <row r="12265"/>
    <row r="12266"/>
    <row r="12267"/>
    <row r="12268"/>
    <row r="12269"/>
    <row r="12270"/>
    <row r="12271"/>
    <row r="12272"/>
    <row r="12273"/>
    <row r="12274"/>
    <row r="12275"/>
    <row r="12276"/>
    <row r="12277"/>
    <row r="12278"/>
    <row r="12279"/>
    <row r="12280"/>
    <row r="12281"/>
    <row r="12282"/>
    <row r="12283"/>
    <row r="12284"/>
    <row r="12285"/>
    <row r="12286"/>
    <row r="12287"/>
    <row r="12288"/>
    <row r="12289"/>
    <row r="12290"/>
    <row r="12291"/>
    <row r="12292"/>
    <row r="12293"/>
    <row r="12294"/>
    <row r="12295"/>
    <row r="12296"/>
    <row r="12297"/>
    <row r="12298"/>
    <row r="12299"/>
    <row r="12300"/>
    <row r="12301"/>
    <row r="12302"/>
    <row r="12303"/>
    <row r="12304"/>
    <row r="12305"/>
    <row r="12306"/>
    <row r="12307"/>
    <row r="12308"/>
    <row r="12309"/>
    <row r="12310"/>
    <row r="12311"/>
    <row r="12312"/>
    <row r="12313"/>
    <row r="12314"/>
    <row r="12315"/>
    <row r="12316"/>
    <row r="12317"/>
    <row r="12318"/>
    <row r="12319"/>
    <row r="12320"/>
    <row r="12321"/>
    <row r="12322"/>
    <row r="12323"/>
    <row r="12324"/>
    <row r="12325"/>
    <row r="12326"/>
    <row r="12327"/>
    <row r="12328"/>
    <row r="12329"/>
    <row r="12330"/>
    <row r="12331"/>
    <row r="12332"/>
    <row r="12333"/>
    <row r="12334"/>
    <row r="12335"/>
    <row r="12336"/>
    <row r="12337"/>
    <row r="12338"/>
    <row r="12339"/>
    <row r="12340"/>
    <row r="12341"/>
    <row r="12342"/>
    <row r="12343"/>
    <row r="12344"/>
    <row r="12345"/>
    <row r="12346"/>
    <row r="12347"/>
    <row r="12348"/>
    <row r="12349"/>
    <row r="12350"/>
    <row r="12351"/>
    <row r="12352"/>
    <row r="12353"/>
    <row r="12354"/>
    <row r="12355"/>
    <row r="12356"/>
    <row r="12357"/>
    <row r="12358"/>
    <row r="12359"/>
    <row r="12360"/>
    <row r="12361"/>
    <row r="12362"/>
    <row r="12363"/>
    <row r="12364"/>
    <row r="12365"/>
    <row r="12366"/>
    <row r="12367"/>
    <row r="12368"/>
    <row r="12369"/>
    <row r="12370"/>
    <row r="12371"/>
    <row r="12372"/>
    <row r="12373"/>
    <row r="12374"/>
    <row r="12375"/>
    <row r="12376"/>
    <row r="12377"/>
    <row r="12378"/>
    <row r="12379"/>
    <row r="12380"/>
    <row r="12381"/>
    <row r="12382"/>
    <row r="12383"/>
    <row r="12384"/>
    <row r="12385"/>
    <row r="12386"/>
    <row r="12387"/>
    <row r="12388"/>
    <row r="12389"/>
    <row r="12390"/>
    <row r="12391"/>
    <row r="12392"/>
    <row r="12393"/>
    <row r="12394"/>
    <row r="12395"/>
    <row r="12396"/>
    <row r="12397"/>
    <row r="12398"/>
    <row r="12399"/>
    <row r="12400"/>
    <row r="12401"/>
    <row r="12402"/>
    <row r="12403"/>
    <row r="12404"/>
    <row r="12405"/>
    <row r="12406"/>
    <row r="12407"/>
    <row r="12408"/>
    <row r="12409"/>
    <row r="12410"/>
    <row r="12411"/>
    <row r="12412"/>
    <row r="12413"/>
    <row r="12414"/>
    <row r="12415"/>
    <row r="12416"/>
    <row r="12417"/>
    <row r="12418"/>
    <row r="12419"/>
    <row r="12420"/>
    <row r="12421"/>
    <row r="12422"/>
    <row r="12423"/>
    <row r="12424"/>
    <row r="12425"/>
    <row r="12426"/>
    <row r="12427"/>
    <row r="12428"/>
    <row r="12429"/>
    <row r="12430"/>
    <row r="12431"/>
    <row r="12432"/>
    <row r="12433"/>
    <row r="12434"/>
    <row r="12435"/>
    <row r="12436"/>
    <row r="12437"/>
    <row r="12438"/>
    <row r="12439"/>
    <row r="12440"/>
    <row r="12441"/>
    <row r="12442"/>
    <row r="12443"/>
    <row r="12444"/>
    <row r="12445"/>
    <row r="12446"/>
    <row r="12447"/>
    <row r="12448"/>
    <row r="12449"/>
    <row r="12450"/>
    <row r="12451"/>
    <row r="12452"/>
    <row r="12453"/>
    <row r="12454"/>
    <row r="12455"/>
    <row r="12456"/>
    <row r="12457"/>
    <row r="12458"/>
    <row r="12459"/>
    <row r="12460"/>
    <row r="12461"/>
    <row r="12462"/>
    <row r="12463"/>
    <row r="12464"/>
    <row r="12465"/>
    <row r="12466"/>
    <row r="12467"/>
    <row r="12468"/>
    <row r="12469"/>
    <row r="12470"/>
    <row r="12471"/>
    <row r="12472"/>
    <row r="12473"/>
    <row r="12474"/>
    <row r="12475"/>
    <row r="12476"/>
    <row r="12477"/>
    <row r="12478"/>
    <row r="12479"/>
    <row r="12480"/>
    <row r="12481"/>
    <row r="12482"/>
    <row r="12483"/>
    <row r="12484"/>
    <row r="12485"/>
    <row r="12486"/>
    <row r="12487"/>
    <row r="12488"/>
    <row r="12489"/>
    <row r="12490"/>
    <row r="12491"/>
    <row r="12492"/>
    <row r="12493"/>
    <row r="12494"/>
    <row r="12495"/>
    <row r="12496"/>
    <row r="12497"/>
    <row r="12498"/>
    <row r="12499"/>
    <row r="12500"/>
    <row r="12501"/>
    <row r="12502"/>
    <row r="12503"/>
    <row r="12504"/>
    <row r="12505"/>
    <row r="12506"/>
    <row r="12507"/>
    <row r="12508"/>
    <row r="12509"/>
    <row r="12510"/>
    <row r="12511"/>
    <row r="12512"/>
    <row r="12513"/>
    <row r="12514"/>
    <row r="12515"/>
    <row r="12516"/>
    <row r="12517"/>
    <row r="12518"/>
    <row r="12519"/>
    <row r="12520"/>
    <row r="12521"/>
    <row r="12522"/>
    <row r="12523"/>
    <row r="12524"/>
    <row r="12525"/>
    <row r="12526"/>
    <row r="12527"/>
    <row r="12528"/>
    <row r="12529"/>
    <row r="12530"/>
    <row r="12531"/>
    <row r="12532"/>
    <row r="12533"/>
    <row r="12534"/>
    <row r="12535"/>
    <row r="12536"/>
    <row r="12537"/>
    <row r="12538"/>
    <row r="12539"/>
    <row r="12540"/>
    <row r="12541"/>
    <row r="12542"/>
    <row r="12543"/>
    <row r="12544"/>
    <row r="12545"/>
    <row r="12546"/>
    <row r="12547"/>
    <row r="12548"/>
    <row r="12549"/>
    <row r="12550"/>
    <row r="12551"/>
    <row r="12552"/>
    <row r="12553"/>
    <row r="12554"/>
    <row r="12555"/>
    <row r="12556"/>
    <row r="12557"/>
    <row r="12558"/>
    <row r="12559"/>
    <row r="12560"/>
    <row r="12561"/>
    <row r="12562"/>
    <row r="12563"/>
    <row r="12564"/>
    <row r="12565"/>
    <row r="12566"/>
    <row r="12567"/>
    <row r="12568"/>
    <row r="12569"/>
    <row r="12570"/>
    <row r="12571"/>
    <row r="12572"/>
    <row r="12573"/>
    <row r="12574"/>
    <row r="12575"/>
    <row r="12576"/>
    <row r="12577"/>
    <row r="12578"/>
    <row r="12579"/>
    <row r="12580"/>
    <row r="12581"/>
    <row r="12582"/>
    <row r="12583"/>
    <row r="12584"/>
    <row r="12585"/>
    <row r="12586"/>
    <row r="12587"/>
    <row r="12588"/>
    <row r="12589"/>
    <row r="12590"/>
    <row r="12591"/>
    <row r="12592"/>
    <row r="12593"/>
    <row r="12594"/>
    <row r="12595"/>
    <row r="12596"/>
    <row r="12597"/>
    <row r="12598"/>
    <row r="12599"/>
    <row r="12600"/>
    <row r="12601"/>
    <row r="12602"/>
    <row r="12603"/>
    <row r="12604"/>
    <row r="12605"/>
    <row r="12606"/>
    <row r="12607"/>
    <row r="12608"/>
    <row r="12609"/>
    <row r="12610"/>
    <row r="12611"/>
    <row r="12612"/>
    <row r="12613"/>
    <row r="12614"/>
    <row r="12615"/>
    <row r="12616"/>
    <row r="12617"/>
    <row r="12618"/>
    <row r="12619"/>
    <row r="12620"/>
    <row r="12621"/>
    <row r="12622"/>
    <row r="12623"/>
    <row r="12624"/>
    <row r="12625"/>
    <row r="12626"/>
    <row r="12627"/>
    <row r="12628"/>
    <row r="12629"/>
    <row r="12630"/>
    <row r="12631"/>
    <row r="12632"/>
    <row r="12633"/>
    <row r="12634"/>
    <row r="12635"/>
    <row r="12636"/>
    <row r="12637"/>
    <row r="12638"/>
    <row r="12639"/>
    <row r="12640"/>
    <row r="12641"/>
    <row r="12642"/>
    <row r="12643"/>
    <row r="12644"/>
    <row r="12645"/>
    <row r="12646"/>
    <row r="12647"/>
    <row r="12648"/>
    <row r="12649"/>
    <row r="12650"/>
    <row r="12651"/>
    <row r="12652"/>
    <row r="12653"/>
    <row r="12654"/>
    <row r="12655"/>
    <row r="12656"/>
    <row r="12657"/>
    <row r="12658"/>
    <row r="12659"/>
    <row r="12660"/>
    <row r="12661"/>
    <row r="12662"/>
    <row r="12663"/>
    <row r="12664"/>
    <row r="12665"/>
    <row r="12666"/>
    <row r="12667"/>
    <row r="12668"/>
    <row r="12669"/>
    <row r="12670"/>
    <row r="12671"/>
    <row r="12672"/>
    <row r="12673"/>
    <row r="12674"/>
    <row r="12675"/>
    <row r="12676"/>
    <row r="12677"/>
    <row r="12678"/>
    <row r="12679"/>
    <row r="12680"/>
    <row r="12681"/>
    <row r="12682"/>
    <row r="12683"/>
    <row r="12684"/>
    <row r="12685"/>
    <row r="12686"/>
    <row r="12687"/>
    <row r="12688"/>
    <row r="12689"/>
    <row r="12690"/>
    <row r="12691"/>
    <row r="12692"/>
    <row r="12693"/>
    <row r="12694"/>
    <row r="12695"/>
    <row r="12696"/>
    <row r="12697"/>
    <row r="12698"/>
    <row r="12699"/>
    <row r="12700"/>
    <row r="12701"/>
    <row r="12702"/>
    <row r="12703"/>
    <row r="12704"/>
    <row r="12705"/>
    <row r="12706"/>
    <row r="12707"/>
    <row r="12708"/>
    <row r="12709"/>
    <row r="12710"/>
    <row r="12711"/>
    <row r="12712"/>
    <row r="12713"/>
    <row r="12714"/>
    <row r="12715"/>
    <row r="12716"/>
    <row r="12717"/>
    <row r="12718"/>
    <row r="12719"/>
    <row r="12720"/>
    <row r="12721"/>
    <row r="12722"/>
    <row r="12723"/>
    <row r="12724"/>
    <row r="12725"/>
    <row r="12726"/>
    <row r="12727"/>
    <row r="12728"/>
    <row r="12729"/>
    <row r="12730"/>
    <row r="12731"/>
    <row r="12732"/>
    <row r="12733"/>
    <row r="12734"/>
    <row r="12735"/>
    <row r="12736"/>
    <row r="12737"/>
    <row r="12738"/>
    <row r="12739"/>
    <row r="12740"/>
    <row r="12741"/>
    <row r="12742"/>
    <row r="12743"/>
    <row r="12744"/>
    <row r="12745"/>
    <row r="12746"/>
    <row r="12747"/>
    <row r="12748"/>
    <row r="12749"/>
    <row r="12750"/>
    <row r="12751"/>
    <row r="12752"/>
    <row r="12753"/>
    <row r="12754"/>
    <row r="12755"/>
    <row r="12756"/>
    <row r="12757"/>
    <row r="12758"/>
    <row r="12759"/>
    <row r="12760"/>
    <row r="12761"/>
    <row r="12762"/>
    <row r="12763"/>
    <row r="12764"/>
    <row r="12765"/>
    <row r="12766"/>
    <row r="12767"/>
    <row r="12768"/>
    <row r="12769"/>
    <row r="12770"/>
    <row r="12771"/>
    <row r="12772"/>
    <row r="12773"/>
    <row r="12774"/>
    <row r="12775"/>
    <row r="12776"/>
    <row r="12777"/>
    <row r="12778"/>
    <row r="12779"/>
    <row r="12780"/>
    <row r="12781"/>
    <row r="12782"/>
    <row r="12783"/>
    <row r="12784"/>
    <row r="12785"/>
    <row r="12786"/>
    <row r="12787"/>
    <row r="12788"/>
    <row r="12789"/>
    <row r="12790"/>
    <row r="12791"/>
    <row r="12792"/>
    <row r="12793"/>
    <row r="12794"/>
    <row r="12795"/>
    <row r="12796"/>
    <row r="12797"/>
    <row r="12798"/>
    <row r="12799"/>
    <row r="12800"/>
    <row r="12801"/>
    <row r="12802"/>
    <row r="12803"/>
    <row r="12804"/>
    <row r="12805"/>
    <row r="12806"/>
    <row r="12807"/>
    <row r="12808"/>
    <row r="12809"/>
    <row r="12810"/>
    <row r="12811"/>
    <row r="12812"/>
    <row r="12813"/>
    <row r="12814"/>
    <row r="12815"/>
    <row r="12816"/>
    <row r="12817"/>
    <row r="12818"/>
    <row r="12819"/>
    <row r="12820"/>
    <row r="12821"/>
    <row r="12822"/>
    <row r="12823"/>
    <row r="12824"/>
    <row r="12825"/>
    <row r="12826"/>
    <row r="12827"/>
    <row r="12828"/>
    <row r="12829"/>
    <row r="12830"/>
    <row r="12831"/>
    <row r="12832"/>
    <row r="12833"/>
    <row r="12834"/>
    <row r="12835"/>
    <row r="12836"/>
    <row r="12837"/>
    <row r="12838"/>
    <row r="12839"/>
    <row r="12840"/>
    <row r="12841"/>
    <row r="12842"/>
    <row r="12843"/>
    <row r="12844"/>
    <row r="12845"/>
    <row r="12846"/>
    <row r="12847"/>
    <row r="12848"/>
    <row r="12849"/>
    <row r="12850"/>
    <row r="12851"/>
    <row r="12852"/>
    <row r="12853"/>
    <row r="12854"/>
    <row r="12855"/>
    <row r="12856"/>
    <row r="12857"/>
    <row r="12858"/>
    <row r="12859"/>
    <row r="12860"/>
    <row r="12861"/>
    <row r="12862"/>
    <row r="12863"/>
    <row r="12864"/>
    <row r="12865"/>
    <row r="12866"/>
    <row r="12867"/>
    <row r="12868"/>
    <row r="12869"/>
    <row r="12870"/>
    <row r="12871"/>
    <row r="12872"/>
    <row r="12873"/>
    <row r="12874"/>
    <row r="12875"/>
    <row r="12876"/>
    <row r="12877"/>
    <row r="12878"/>
    <row r="12879"/>
    <row r="12880"/>
    <row r="12881"/>
    <row r="12882"/>
    <row r="12883"/>
    <row r="12884"/>
    <row r="12885"/>
    <row r="12886"/>
    <row r="12887"/>
    <row r="12888"/>
    <row r="12889"/>
    <row r="12890"/>
    <row r="12891"/>
    <row r="12892"/>
    <row r="12893"/>
    <row r="12894"/>
    <row r="12895"/>
    <row r="12896"/>
    <row r="12897"/>
    <row r="12898"/>
    <row r="12899"/>
    <row r="12900"/>
    <row r="12901"/>
    <row r="12902"/>
    <row r="12903"/>
    <row r="12904"/>
    <row r="12905"/>
    <row r="12906"/>
    <row r="12907"/>
    <row r="12908"/>
    <row r="12909"/>
    <row r="12910"/>
    <row r="12911"/>
    <row r="12912"/>
    <row r="12913"/>
    <row r="12914"/>
    <row r="12915"/>
    <row r="12916"/>
    <row r="12917"/>
    <row r="12918"/>
    <row r="12919"/>
    <row r="12920"/>
    <row r="12921"/>
    <row r="12922"/>
    <row r="12923"/>
    <row r="12924"/>
    <row r="12925"/>
    <row r="12926"/>
    <row r="12927"/>
    <row r="12928"/>
    <row r="12929"/>
    <row r="12930"/>
    <row r="12931"/>
    <row r="12932"/>
    <row r="12933"/>
    <row r="12934"/>
    <row r="12935"/>
    <row r="12936"/>
    <row r="12937"/>
    <row r="12938"/>
    <row r="12939"/>
    <row r="12940"/>
    <row r="12941"/>
    <row r="12942"/>
    <row r="12943"/>
    <row r="12944"/>
    <row r="12945"/>
    <row r="12946"/>
    <row r="12947"/>
    <row r="12948"/>
    <row r="12949"/>
    <row r="12950"/>
    <row r="12951"/>
    <row r="12952"/>
    <row r="12953"/>
    <row r="12954"/>
    <row r="12955"/>
    <row r="12956"/>
    <row r="12957"/>
    <row r="12958"/>
    <row r="12959"/>
    <row r="12960"/>
    <row r="12961"/>
    <row r="12962"/>
    <row r="12963"/>
    <row r="12964"/>
    <row r="12965"/>
    <row r="12966"/>
    <row r="12967"/>
    <row r="12968"/>
    <row r="12969"/>
    <row r="12970"/>
    <row r="12971"/>
    <row r="12972"/>
    <row r="12973"/>
    <row r="12974"/>
    <row r="12975"/>
    <row r="12976"/>
    <row r="12977"/>
    <row r="12978"/>
    <row r="12979"/>
    <row r="12980"/>
    <row r="12981"/>
    <row r="12982"/>
    <row r="12983"/>
    <row r="12984"/>
    <row r="12985"/>
    <row r="12986"/>
    <row r="12987"/>
    <row r="12988"/>
    <row r="12989"/>
    <row r="12990"/>
    <row r="12991"/>
    <row r="12992"/>
    <row r="12993"/>
    <row r="12994"/>
    <row r="12995"/>
    <row r="12996"/>
    <row r="12997"/>
    <row r="12998"/>
    <row r="12999"/>
    <row r="13000"/>
    <row r="13001"/>
    <row r="13002"/>
    <row r="13003"/>
    <row r="13004"/>
    <row r="13005"/>
    <row r="13006"/>
    <row r="13007"/>
    <row r="13008"/>
    <row r="13009"/>
    <row r="13010"/>
    <row r="13011"/>
    <row r="13012"/>
    <row r="13013"/>
    <row r="13014"/>
    <row r="13015"/>
    <row r="13016"/>
    <row r="13017"/>
    <row r="13018"/>
    <row r="13019"/>
    <row r="13020"/>
    <row r="13021"/>
    <row r="13022"/>
    <row r="13023"/>
    <row r="13024"/>
    <row r="13025"/>
    <row r="13026"/>
    <row r="13027"/>
    <row r="13028"/>
    <row r="13029"/>
    <row r="13030"/>
    <row r="13031"/>
    <row r="13032"/>
    <row r="13033"/>
    <row r="13034"/>
    <row r="13035"/>
    <row r="13036"/>
    <row r="13037"/>
    <row r="13038"/>
    <row r="13039"/>
    <row r="13040"/>
    <row r="13041"/>
    <row r="13042"/>
    <row r="13043"/>
    <row r="13044"/>
    <row r="13045"/>
    <row r="13046"/>
    <row r="13047"/>
    <row r="13048"/>
    <row r="13049"/>
    <row r="13050"/>
    <row r="13051"/>
    <row r="13052"/>
    <row r="13053"/>
    <row r="13054"/>
    <row r="13055"/>
    <row r="13056"/>
    <row r="13057"/>
    <row r="13058"/>
    <row r="13059"/>
    <row r="13060"/>
    <row r="13061"/>
    <row r="13062"/>
    <row r="13063"/>
    <row r="13064"/>
    <row r="13065"/>
    <row r="13066"/>
    <row r="13067"/>
    <row r="13068"/>
    <row r="13069"/>
    <row r="13070"/>
    <row r="13071"/>
    <row r="13072"/>
    <row r="13073"/>
    <row r="13074"/>
    <row r="13075"/>
    <row r="13076"/>
    <row r="13077"/>
    <row r="13078"/>
    <row r="13079"/>
    <row r="13080"/>
    <row r="13081"/>
    <row r="13082"/>
    <row r="13083"/>
    <row r="13084"/>
    <row r="13085"/>
    <row r="13086"/>
    <row r="13087"/>
    <row r="13088"/>
    <row r="13089"/>
    <row r="13090"/>
    <row r="13091"/>
    <row r="13092"/>
    <row r="13093"/>
    <row r="13094"/>
    <row r="13095"/>
    <row r="13096"/>
    <row r="13097"/>
    <row r="13098"/>
    <row r="13099"/>
    <row r="13100"/>
    <row r="13101"/>
    <row r="13102"/>
    <row r="13103"/>
    <row r="13104"/>
    <row r="13105"/>
    <row r="13106"/>
    <row r="13107"/>
    <row r="13108"/>
    <row r="13109"/>
    <row r="13110"/>
    <row r="13111"/>
    <row r="13112"/>
    <row r="13113"/>
    <row r="13114"/>
    <row r="13115"/>
    <row r="13116"/>
    <row r="13117"/>
    <row r="13118"/>
    <row r="13119"/>
    <row r="13120"/>
    <row r="13121"/>
    <row r="13122"/>
    <row r="13123"/>
    <row r="13124"/>
    <row r="13125"/>
    <row r="13126"/>
    <row r="13127"/>
    <row r="13128"/>
    <row r="13129"/>
    <row r="13130"/>
    <row r="13131"/>
    <row r="13132"/>
    <row r="13133"/>
    <row r="13134"/>
    <row r="13135"/>
    <row r="13136"/>
    <row r="13137"/>
    <row r="13138"/>
    <row r="13139"/>
    <row r="13140"/>
    <row r="13141"/>
    <row r="13142"/>
    <row r="13143"/>
    <row r="13144"/>
    <row r="13145"/>
    <row r="13146"/>
    <row r="13147"/>
    <row r="13148"/>
    <row r="13149"/>
    <row r="13150"/>
    <row r="13151"/>
    <row r="13152"/>
    <row r="13153"/>
    <row r="13154"/>
    <row r="13155"/>
    <row r="13156"/>
    <row r="13157"/>
    <row r="13158"/>
    <row r="13159"/>
    <row r="13160"/>
    <row r="13161"/>
    <row r="13162"/>
    <row r="13163"/>
    <row r="13164"/>
    <row r="13165"/>
    <row r="13166"/>
    <row r="13167"/>
    <row r="13168"/>
    <row r="13169"/>
    <row r="13170"/>
    <row r="13171"/>
    <row r="13172"/>
    <row r="13173"/>
    <row r="13174"/>
    <row r="13175"/>
    <row r="13176"/>
    <row r="13177"/>
    <row r="13178"/>
    <row r="13179"/>
    <row r="13180"/>
    <row r="13181"/>
    <row r="13182"/>
    <row r="13183"/>
    <row r="13184"/>
    <row r="13185"/>
    <row r="13186"/>
    <row r="13187"/>
    <row r="13188"/>
    <row r="13189"/>
    <row r="13190"/>
    <row r="13191"/>
    <row r="13192"/>
    <row r="13193"/>
    <row r="13194"/>
    <row r="13195"/>
    <row r="13196"/>
    <row r="13197"/>
    <row r="13198"/>
    <row r="13199"/>
    <row r="13200"/>
    <row r="13201"/>
    <row r="13202"/>
    <row r="13203"/>
    <row r="13204"/>
    <row r="13205"/>
    <row r="13206"/>
    <row r="13207"/>
    <row r="13208"/>
    <row r="13209"/>
    <row r="13210"/>
    <row r="13211"/>
    <row r="13212"/>
    <row r="13213"/>
    <row r="13214"/>
    <row r="13215"/>
    <row r="13216"/>
    <row r="13217"/>
    <row r="13218"/>
    <row r="13219"/>
    <row r="13220"/>
    <row r="13221"/>
    <row r="13222"/>
    <row r="13223"/>
    <row r="13224"/>
    <row r="13225"/>
    <row r="13226"/>
    <row r="13227"/>
    <row r="13228"/>
    <row r="13229"/>
    <row r="13230"/>
    <row r="13231"/>
    <row r="13232"/>
    <row r="13233"/>
    <row r="13234"/>
    <row r="13235"/>
    <row r="13236"/>
    <row r="13237"/>
    <row r="13238"/>
    <row r="13239"/>
    <row r="13240"/>
    <row r="13241"/>
    <row r="13242"/>
    <row r="13243"/>
    <row r="13244"/>
    <row r="13245"/>
    <row r="13246"/>
    <row r="13247"/>
    <row r="13248"/>
    <row r="13249"/>
    <row r="13250"/>
    <row r="13251"/>
    <row r="13252"/>
    <row r="13253"/>
    <row r="13254"/>
    <row r="13255"/>
    <row r="13256"/>
    <row r="13257"/>
    <row r="13258"/>
    <row r="13259"/>
    <row r="13260"/>
    <row r="13261"/>
    <row r="13262"/>
    <row r="13263"/>
    <row r="13264"/>
    <row r="13265"/>
    <row r="13266"/>
    <row r="13267"/>
    <row r="13268"/>
    <row r="13269"/>
    <row r="13270"/>
    <row r="13271"/>
    <row r="13272"/>
    <row r="13273"/>
    <row r="13274"/>
    <row r="13275"/>
    <row r="13276"/>
    <row r="13277"/>
    <row r="13278"/>
    <row r="13279"/>
    <row r="13280"/>
    <row r="13281"/>
    <row r="13282"/>
    <row r="13283"/>
    <row r="13284"/>
    <row r="13285"/>
    <row r="13286"/>
    <row r="13287"/>
    <row r="13288"/>
    <row r="13289"/>
    <row r="13290"/>
    <row r="13291"/>
    <row r="13292"/>
    <row r="13293"/>
    <row r="13294"/>
    <row r="13295"/>
    <row r="13296"/>
    <row r="13297"/>
    <row r="13298"/>
    <row r="13299"/>
    <row r="13300"/>
    <row r="13301"/>
    <row r="13302"/>
    <row r="13303"/>
    <row r="13304"/>
    <row r="13305"/>
    <row r="13306"/>
    <row r="13307"/>
    <row r="13308"/>
    <row r="13309"/>
    <row r="13310"/>
    <row r="13311"/>
    <row r="13312"/>
    <row r="13313"/>
    <row r="13314"/>
    <row r="13315"/>
    <row r="13316"/>
    <row r="13317"/>
    <row r="13318"/>
    <row r="13319"/>
    <row r="13320"/>
    <row r="13321"/>
    <row r="13322"/>
    <row r="13323"/>
    <row r="13324"/>
    <row r="13325"/>
    <row r="13326"/>
    <row r="13327"/>
    <row r="13328"/>
    <row r="13329"/>
    <row r="13330"/>
    <row r="13331"/>
    <row r="13332"/>
    <row r="13333"/>
    <row r="13334"/>
    <row r="13335"/>
    <row r="13336"/>
    <row r="13337"/>
    <row r="13338"/>
    <row r="13339"/>
    <row r="13340"/>
    <row r="13341"/>
    <row r="13342"/>
    <row r="13343"/>
    <row r="13344"/>
    <row r="13345"/>
    <row r="13346"/>
    <row r="13347"/>
    <row r="13348"/>
    <row r="13349"/>
    <row r="13350"/>
    <row r="13351"/>
    <row r="13352"/>
    <row r="13353"/>
    <row r="13354"/>
    <row r="13355"/>
    <row r="13356"/>
    <row r="13357"/>
    <row r="13358"/>
    <row r="13359"/>
    <row r="13360"/>
    <row r="13361"/>
    <row r="13362"/>
    <row r="13363"/>
    <row r="13364"/>
    <row r="13365"/>
    <row r="13366"/>
    <row r="13367"/>
    <row r="13368"/>
    <row r="13369"/>
    <row r="13370"/>
    <row r="13371"/>
    <row r="13372"/>
    <row r="13373"/>
    <row r="13374"/>
    <row r="13375"/>
    <row r="13376"/>
    <row r="13377"/>
    <row r="13378"/>
    <row r="13379"/>
    <row r="13380"/>
    <row r="13381"/>
    <row r="13382"/>
    <row r="13383"/>
    <row r="13384"/>
    <row r="13385"/>
    <row r="13386"/>
    <row r="13387"/>
    <row r="13388"/>
    <row r="13389"/>
    <row r="13390"/>
    <row r="13391"/>
    <row r="13392"/>
    <row r="13393"/>
    <row r="13394"/>
    <row r="13395"/>
    <row r="13396"/>
    <row r="13397"/>
    <row r="13398"/>
    <row r="13399"/>
    <row r="13400"/>
    <row r="13401"/>
    <row r="13402"/>
    <row r="13403"/>
    <row r="13404"/>
    <row r="13405"/>
    <row r="13406"/>
    <row r="13407"/>
    <row r="13408"/>
    <row r="13409"/>
    <row r="13410"/>
    <row r="13411"/>
    <row r="13412"/>
    <row r="13413"/>
    <row r="13414"/>
    <row r="13415"/>
    <row r="13416"/>
    <row r="13417"/>
    <row r="13418"/>
    <row r="13419"/>
    <row r="13420"/>
    <row r="13421"/>
    <row r="13422"/>
    <row r="13423"/>
    <row r="13424"/>
    <row r="13425"/>
    <row r="13426"/>
    <row r="13427"/>
    <row r="13428"/>
    <row r="13429"/>
    <row r="13430"/>
    <row r="13431"/>
    <row r="13432"/>
    <row r="13433"/>
    <row r="13434"/>
    <row r="13435"/>
    <row r="13436"/>
    <row r="13437"/>
    <row r="13438"/>
    <row r="13439"/>
    <row r="13440"/>
    <row r="13441"/>
    <row r="13442"/>
    <row r="13443"/>
    <row r="13444"/>
    <row r="13445"/>
    <row r="13446"/>
    <row r="13447"/>
    <row r="13448"/>
    <row r="13449"/>
    <row r="13450"/>
    <row r="13451"/>
    <row r="13452"/>
    <row r="13453"/>
    <row r="13454"/>
    <row r="13455"/>
    <row r="13456"/>
    <row r="13457"/>
    <row r="13458"/>
    <row r="13459"/>
    <row r="13460"/>
    <row r="13461"/>
    <row r="13462"/>
    <row r="13463"/>
    <row r="13464"/>
    <row r="13465"/>
    <row r="13466"/>
    <row r="13467"/>
    <row r="13468"/>
    <row r="13469"/>
    <row r="13470"/>
    <row r="13471"/>
    <row r="13472"/>
    <row r="13473"/>
    <row r="13474"/>
    <row r="13475"/>
    <row r="13476"/>
    <row r="13477"/>
    <row r="13478"/>
    <row r="13479"/>
    <row r="13480"/>
    <row r="13481"/>
    <row r="13482"/>
    <row r="13483"/>
    <row r="13484"/>
    <row r="13485"/>
    <row r="13486"/>
    <row r="13487"/>
    <row r="13488"/>
    <row r="13489"/>
    <row r="13490"/>
    <row r="13491"/>
    <row r="13492"/>
    <row r="13493"/>
    <row r="13494"/>
    <row r="13495"/>
    <row r="13496"/>
    <row r="13497"/>
    <row r="13498"/>
    <row r="13499"/>
    <row r="13500"/>
    <row r="13501"/>
    <row r="13502"/>
    <row r="13503"/>
    <row r="13504"/>
    <row r="13505"/>
    <row r="13506"/>
    <row r="13507"/>
    <row r="13508"/>
    <row r="13509"/>
    <row r="13510"/>
    <row r="13511"/>
    <row r="13512"/>
    <row r="13513"/>
    <row r="13514"/>
    <row r="13515"/>
    <row r="13516"/>
    <row r="13517"/>
    <row r="13518"/>
    <row r="13519"/>
    <row r="13520"/>
    <row r="13521"/>
    <row r="13522"/>
    <row r="13523"/>
    <row r="13524"/>
    <row r="13525"/>
    <row r="13526"/>
    <row r="13527"/>
    <row r="13528"/>
    <row r="13529"/>
    <row r="13530"/>
    <row r="13531"/>
    <row r="13532"/>
    <row r="13533"/>
    <row r="13534"/>
    <row r="13535"/>
    <row r="13536"/>
    <row r="13537"/>
    <row r="13538"/>
    <row r="13539"/>
    <row r="13540"/>
    <row r="13541"/>
    <row r="13542"/>
    <row r="13543"/>
    <row r="13544"/>
    <row r="13545"/>
    <row r="13546"/>
    <row r="13547"/>
    <row r="13548"/>
    <row r="13549"/>
    <row r="13550"/>
    <row r="13551"/>
    <row r="13552"/>
    <row r="13553"/>
    <row r="13554"/>
    <row r="13555"/>
    <row r="13556"/>
    <row r="13557"/>
    <row r="13558"/>
    <row r="13559"/>
    <row r="13560"/>
    <row r="13561"/>
    <row r="13562"/>
    <row r="13563"/>
    <row r="13564"/>
    <row r="13565"/>
    <row r="13566"/>
    <row r="13567"/>
    <row r="13568"/>
    <row r="13569"/>
    <row r="13570"/>
    <row r="13571"/>
    <row r="13572"/>
    <row r="13573"/>
    <row r="13574"/>
    <row r="13575"/>
    <row r="13576"/>
    <row r="13577"/>
    <row r="13578"/>
    <row r="13579"/>
    <row r="13580"/>
    <row r="13581"/>
    <row r="13582"/>
    <row r="13583"/>
    <row r="13584"/>
    <row r="13585"/>
    <row r="13586"/>
    <row r="13587"/>
    <row r="13588"/>
    <row r="13589"/>
    <row r="13590"/>
    <row r="13591"/>
    <row r="13592"/>
    <row r="13593"/>
    <row r="13594"/>
    <row r="13595"/>
    <row r="13596"/>
    <row r="13597"/>
    <row r="13598"/>
    <row r="13599"/>
    <row r="13600"/>
    <row r="13601"/>
    <row r="13602"/>
    <row r="13603"/>
    <row r="13604"/>
    <row r="13605"/>
    <row r="13606"/>
    <row r="13607"/>
    <row r="13608"/>
    <row r="13609"/>
    <row r="13610"/>
    <row r="13611"/>
    <row r="13612"/>
    <row r="13613"/>
    <row r="13614"/>
    <row r="13615"/>
    <row r="13616"/>
    <row r="13617"/>
    <row r="13618"/>
    <row r="13619"/>
    <row r="13620"/>
    <row r="13621"/>
    <row r="13622"/>
    <row r="13623"/>
    <row r="13624"/>
    <row r="13625"/>
    <row r="13626"/>
    <row r="13627"/>
    <row r="13628"/>
    <row r="13629"/>
    <row r="13630"/>
    <row r="13631"/>
    <row r="13632"/>
    <row r="13633"/>
    <row r="13634"/>
    <row r="13635"/>
    <row r="13636"/>
    <row r="13637"/>
    <row r="13638"/>
    <row r="13639"/>
    <row r="13640"/>
    <row r="13641"/>
    <row r="13642"/>
    <row r="13643"/>
    <row r="13644"/>
    <row r="13645"/>
    <row r="13646"/>
    <row r="13647"/>
    <row r="13648"/>
    <row r="13649"/>
    <row r="13650"/>
    <row r="13651"/>
    <row r="13652"/>
    <row r="13653"/>
    <row r="13654"/>
    <row r="13655"/>
    <row r="13656"/>
    <row r="13657"/>
    <row r="13658"/>
    <row r="13659"/>
    <row r="13660"/>
    <row r="13661"/>
    <row r="13662"/>
    <row r="13663"/>
    <row r="13664"/>
    <row r="13665"/>
    <row r="13666"/>
    <row r="13667"/>
    <row r="13668"/>
    <row r="13669"/>
    <row r="13670"/>
    <row r="13671"/>
    <row r="13672"/>
    <row r="13673"/>
    <row r="13674"/>
    <row r="13675"/>
    <row r="13676"/>
    <row r="13677"/>
    <row r="13678"/>
    <row r="13679"/>
    <row r="13680"/>
    <row r="13681"/>
    <row r="13682"/>
    <row r="13683"/>
    <row r="13684"/>
    <row r="13685"/>
    <row r="13686"/>
    <row r="13687"/>
    <row r="13688"/>
    <row r="13689"/>
    <row r="13690"/>
    <row r="13691"/>
    <row r="13692"/>
    <row r="13693"/>
    <row r="13694"/>
    <row r="13695"/>
    <row r="13696"/>
    <row r="13697"/>
    <row r="13698"/>
    <row r="13699"/>
    <row r="13700"/>
    <row r="13701"/>
    <row r="13702"/>
    <row r="13703"/>
    <row r="13704"/>
    <row r="13705"/>
    <row r="13706"/>
    <row r="13707"/>
    <row r="13708"/>
    <row r="13709"/>
    <row r="13710"/>
    <row r="13711"/>
    <row r="13712"/>
    <row r="13713"/>
    <row r="13714"/>
    <row r="13715"/>
    <row r="13716"/>
    <row r="13717"/>
    <row r="13718"/>
    <row r="13719"/>
    <row r="13720"/>
    <row r="13721"/>
    <row r="13722"/>
    <row r="13723"/>
    <row r="13724"/>
    <row r="13725"/>
    <row r="13726"/>
    <row r="13727"/>
    <row r="13728"/>
    <row r="13729"/>
    <row r="13730"/>
    <row r="13731"/>
    <row r="13732"/>
    <row r="13733"/>
    <row r="13734"/>
    <row r="13735"/>
    <row r="13736"/>
    <row r="13737"/>
    <row r="13738"/>
    <row r="13739"/>
    <row r="13740"/>
    <row r="13741"/>
    <row r="13742"/>
    <row r="13743"/>
    <row r="13744"/>
    <row r="13745"/>
    <row r="13746"/>
    <row r="13747"/>
    <row r="13748"/>
    <row r="13749"/>
    <row r="13750"/>
    <row r="13751"/>
    <row r="13752"/>
    <row r="13753"/>
    <row r="13754"/>
    <row r="13755"/>
    <row r="13756"/>
    <row r="13757"/>
    <row r="13758"/>
    <row r="13759"/>
    <row r="13760"/>
    <row r="13761"/>
    <row r="13762"/>
    <row r="13763"/>
    <row r="13764"/>
    <row r="13765"/>
    <row r="13766"/>
    <row r="13767"/>
    <row r="13768"/>
    <row r="13769"/>
    <row r="13770"/>
    <row r="13771"/>
    <row r="13772"/>
    <row r="13773"/>
    <row r="13774"/>
    <row r="13775"/>
    <row r="13776"/>
    <row r="13777"/>
    <row r="13778"/>
    <row r="13779"/>
    <row r="13780"/>
    <row r="13781"/>
    <row r="13782"/>
    <row r="13783"/>
    <row r="13784"/>
    <row r="13785"/>
    <row r="13786"/>
    <row r="13787"/>
    <row r="13788"/>
    <row r="13789"/>
    <row r="13790"/>
    <row r="13791"/>
    <row r="13792"/>
    <row r="13793"/>
    <row r="13794"/>
    <row r="13795"/>
    <row r="13796"/>
    <row r="13797"/>
    <row r="13798"/>
    <row r="13799"/>
    <row r="13800"/>
    <row r="13801"/>
    <row r="13802"/>
    <row r="13803"/>
    <row r="13804"/>
    <row r="13805"/>
    <row r="13806"/>
    <row r="13807"/>
    <row r="13808"/>
    <row r="13809"/>
    <row r="13810"/>
    <row r="13811"/>
    <row r="13812"/>
    <row r="13813"/>
    <row r="13814"/>
    <row r="13815"/>
    <row r="13816"/>
    <row r="13817"/>
    <row r="13818"/>
    <row r="13819"/>
    <row r="13820"/>
    <row r="13821"/>
    <row r="13822"/>
    <row r="13823"/>
    <row r="13824"/>
    <row r="13825"/>
    <row r="13826"/>
    <row r="13827"/>
    <row r="13828"/>
    <row r="13829"/>
    <row r="13830"/>
    <row r="13831"/>
    <row r="13832"/>
    <row r="13833"/>
    <row r="13834"/>
    <row r="13835"/>
    <row r="13836"/>
    <row r="13837"/>
    <row r="13838"/>
    <row r="13839"/>
    <row r="13840"/>
    <row r="13841"/>
    <row r="13842"/>
    <row r="13843"/>
    <row r="13844"/>
    <row r="13845"/>
    <row r="13846"/>
    <row r="13847"/>
    <row r="13848"/>
    <row r="13849"/>
    <row r="13850"/>
    <row r="13851"/>
    <row r="13852"/>
    <row r="13853"/>
    <row r="13854"/>
    <row r="13855"/>
    <row r="13856"/>
    <row r="13857"/>
    <row r="13858"/>
    <row r="13859"/>
    <row r="13860"/>
    <row r="13861"/>
    <row r="13862"/>
    <row r="13863"/>
    <row r="13864"/>
    <row r="13865"/>
    <row r="13866"/>
    <row r="13867"/>
    <row r="13868"/>
    <row r="13869"/>
    <row r="13870"/>
    <row r="13871"/>
    <row r="13872"/>
    <row r="13873"/>
    <row r="13874"/>
    <row r="13875"/>
    <row r="13876"/>
    <row r="13877"/>
    <row r="13878"/>
    <row r="13879"/>
    <row r="13880"/>
    <row r="13881"/>
    <row r="13882"/>
    <row r="13883"/>
    <row r="13884"/>
    <row r="13885"/>
    <row r="13886"/>
    <row r="13887"/>
    <row r="13888"/>
    <row r="13889"/>
    <row r="13890"/>
    <row r="13891"/>
    <row r="13892"/>
    <row r="13893"/>
    <row r="13894"/>
    <row r="13895"/>
    <row r="13896"/>
    <row r="13897"/>
    <row r="13898"/>
    <row r="13899"/>
    <row r="13900"/>
    <row r="13901"/>
    <row r="13902"/>
    <row r="13903"/>
    <row r="13904"/>
    <row r="13905"/>
    <row r="13906"/>
    <row r="13907"/>
    <row r="13908"/>
    <row r="13909"/>
    <row r="13910"/>
    <row r="13911"/>
    <row r="13912"/>
    <row r="13913"/>
    <row r="13914"/>
    <row r="13915"/>
    <row r="13916"/>
    <row r="13917"/>
    <row r="13918"/>
    <row r="13919"/>
    <row r="13920"/>
    <row r="13921"/>
    <row r="13922"/>
    <row r="13923"/>
    <row r="13924"/>
    <row r="13925"/>
    <row r="13926"/>
    <row r="13927"/>
    <row r="13928"/>
    <row r="13929"/>
    <row r="13930"/>
    <row r="13931"/>
    <row r="13932"/>
    <row r="13933"/>
    <row r="13934"/>
    <row r="13935"/>
    <row r="13936"/>
    <row r="13937"/>
    <row r="13938"/>
    <row r="13939"/>
    <row r="13940"/>
    <row r="13941"/>
    <row r="13942"/>
    <row r="13943"/>
    <row r="13944"/>
    <row r="13945"/>
    <row r="13946"/>
    <row r="13947"/>
    <row r="13948"/>
    <row r="13949"/>
    <row r="13950"/>
    <row r="13951"/>
    <row r="13952"/>
    <row r="13953"/>
    <row r="13954"/>
    <row r="13955"/>
    <row r="13956"/>
    <row r="13957"/>
    <row r="13958"/>
    <row r="13959"/>
    <row r="13960"/>
    <row r="13961"/>
    <row r="13962"/>
    <row r="13963"/>
    <row r="13964"/>
    <row r="13965"/>
    <row r="13966"/>
    <row r="13967"/>
    <row r="13968"/>
    <row r="13969"/>
    <row r="13970"/>
    <row r="13971"/>
    <row r="13972"/>
    <row r="13973"/>
    <row r="13974"/>
    <row r="13975"/>
    <row r="13976"/>
    <row r="13977"/>
    <row r="13978"/>
    <row r="13979"/>
    <row r="13980"/>
    <row r="13981"/>
    <row r="13982"/>
    <row r="13983"/>
    <row r="13984"/>
    <row r="13985"/>
    <row r="13986"/>
    <row r="13987"/>
    <row r="13988"/>
    <row r="13989"/>
    <row r="13990"/>
    <row r="13991"/>
    <row r="13992"/>
    <row r="13993"/>
    <row r="13994"/>
    <row r="13995"/>
    <row r="13996"/>
    <row r="13997"/>
    <row r="13998"/>
    <row r="13999"/>
    <row r="14000"/>
    <row r="14001"/>
    <row r="14002"/>
    <row r="14003"/>
    <row r="14004"/>
    <row r="14005"/>
    <row r="14006"/>
    <row r="14007"/>
    <row r="14008"/>
    <row r="14009"/>
    <row r="14010"/>
    <row r="14011"/>
    <row r="14012"/>
    <row r="14013"/>
    <row r="14014"/>
    <row r="14015"/>
    <row r="14016"/>
    <row r="14017"/>
    <row r="14018"/>
    <row r="14019"/>
    <row r="14020"/>
    <row r="14021"/>
    <row r="14022"/>
    <row r="14023"/>
    <row r="14024"/>
    <row r="14025"/>
    <row r="14026"/>
    <row r="14027"/>
    <row r="14028"/>
    <row r="14029"/>
    <row r="14030"/>
    <row r="14031"/>
    <row r="14032"/>
    <row r="14033"/>
    <row r="14034"/>
    <row r="14035"/>
    <row r="14036"/>
    <row r="14037"/>
    <row r="14038"/>
    <row r="14039"/>
    <row r="14040"/>
    <row r="14041"/>
    <row r="14042"/>
    <row r="14043"/>
    <row r="14044"/>
    <row r="14045"/>
    <row r="14046"/>
    <row r="14047"/>
    <row r="14048"/>
    <row r="14049"/>
    <row r="14050"/>
    <row r="14051"/>
    <row r="14052"/>
    <row r="14053"/>
    <row r="14054"/>
    <row r="14055"/>
    <row r="14056"/>
    <row r="14057"/>
    <row r="14058"/>
    <row r="14059"/>
    <row r="14060"/>
    <row r="14061"/>
    <row r="14062"/>
    <row r="14063"/>
    <row r="14064"/>
    <row r="14065"/>
    <row r="14066"/>
    <row r="14067"/>
    <row r="14068"/>
    <row r="14069"/>
    <row r="14070"/>
    <row r="14071"/>
    <row r="14072"/>
    <row r="14073"/>
    <row r="14074"/>
    <row r="14075"/>
    <row r="14076"/>
    <row r="14077"/>
    <row r="14078"/>
    <row r="14079"/>
    <row r="14080"/>
    <row r="14081"/>
    <row r="14082"/>
    <row r="14083"/>
    <row r="14084"/>
    <row r="14085"/>
    <row r="14086"/>
    <row r="14087"/>
    <row r="14088"/>
    <row r="14089"/>
    <row r="14090"/>
    <row r="14091"/>
    <row r="14092"/>
    <row r="14093"/>
    <row r="14094"/>
    <row r="14095"/>
    <row r="14096"/>
    <row r="14097"/>
    <row r="14098"/>
    <row r="14099"/>
    <row r="14100"/>
    <row r="14101"/>
    <row r="14102"/>
    <row r="14103"/>
    <row r="14104"/>
    <row r="14105"/>
    <row r="14106"/>
    <row r="14107"/>
    <row r="14108"/>
    <row r="14109"/>
    <row r="14110"/>
    <row r="14111"/>
    <row r="14112"/>
    <row r="14113"/>
    <row r="14114"/>
    <row r="14115"/>
    <row r="14116"/>
    <row r="14117"/>
    <row r="14118"/>
    <row r="14119"/>
    <row r="14120"/>
    <row r="14121"/>
    <row r="14122"/>
    <row r="14123"/>
    <row r="14124"/>
    <row r="14125"/>
    <row r="14126"/>
    <row r="14127"/>
    <row r="14128"/>
    <row r="14129"/>
    <row r="14130"/>
    <row r="14131"/>
    <row r="14132"/>
    <row r="14133"/>
    <row r="14134"/>
    <row r="14135"/>
    <row r="14136"/>
    <row r="14137"/>
    <row r="14138"/>
    <row r="14139"/>
    <row r="14140"/>
    <row r="14141"/>
    <row r="14142"/>
    <row r="14143"/>
    <row r="14144"/>
    <row r="14145"/>
    <row r="14146"/>
    <row r="14147"/>
    <row r="14148"/>
    <row r="14149"/>
    <row r="14150"/>
    <row r="14151"/>
    <row r="14152"/>
    <row r="14153"/>
    <row r="14154"/>
    <row r="14155"/>
    <row r="14156"/>
    <row r="14157"/>
    <row r="14158"/>
    <row r="14159"/>
    <row r="14160"/>
    <row r="14161"/>
    <row r="14162"/>
    <row r="14163"/>
    <row r="14164"/>
    <row r="14165"/>
    <row r="14166"/>
    <row r="14167"/>
    <row r="14168"/>
    <row r="14169"/>
    <row r="14170"/>
    <row r="14171"/>
    <row r="14172"/>
    <row r="14173"/>
    <row r="14174"/>
    <row r="14175"/>
    <row r="14176"/>
    <row r="14177"/>
    <row r="14178"/>
    <row r="14179"/>
    <row r="14180"/>
    <row r="14181"/>
    <row r="14182"/>
    <row r="14183"/>
    <row r="14184"/>
    <row r="14185"/>
    <row r="14186"/>
    <row r="14187"/>
    <row r="14188"/>
    <row r="14189"/>
    <row r="14190"/>
    <row r="14191"/>
    <row r="14192"/>
    <row r="14193"/>
    <row r="14194"/>
    <row r="14195"/>
    <row r="14196"/>
    <row r="14197"/>
    <row r="14198"/>
    <row r="14199"/>
    <row r="14200"/>
    <row r="14201"/>
    <row r="14202"/>
    <row r="14203"/>
    <row r="14204"/>
    <row r="14205"/>
    <row r="14206"/>
    <row r="14207"/>
    <row r="14208"/>
    <row r="14209"/>
    <row r="14210"/>
    <row r="14211"/>
    <row r="14212"/>
    <row r="14213"/>
    <row r="14214"/>
    <row r="14215"/>
    <row r="14216"/>
    <row r="14217"/>
    <row r="14218"/>
    <row r="14219"/>
    <row r="14220"/>
    <row r="14221"/>
    <row r="14222"/>
    <row r="14223"/>
    <row r="14224"/>
    <row r="14225"/>
    <row r="14226"/>
    <row r="14227"/>
    <row r="14228"/>
    <row r="14229"/>
    <row r="14230"/>
    <row r="14231"/>
    <row r="14232"/>
    <row r="14233"/>
    <row r="14234"/>
    <row r="14235"/>
    <row r="14236"/>
    <row r="14237"/>
    <row r="14238"/>
    <row r="14239"/>
    <row r="14240"/>
    <row r="14241"/>
    <row r="14242"/>
    <row r="14243"/>
    <row r="14244"/>
    <row r="14245"/>
    <row r="14246"/>
    <row r="14247"/>
    <row r="14248"/>
    <row r="14249"/>
    <row r="14250"/>
    <row r="14251"/>
    <row r="14252"/>
    <row r="14253"/>
    <row r="14254"/>
    <row r="14255"/>
    <row r="14256"/>
    <row r="14257"/>
    <row r="14258"/>
    <row r="14259"/>
    <row r="14260"/>
    <row r="14261"/>
    <row r="14262"/>
    <row r="14263"/>
    <row r="14264"/>
    <row r="14265"/>
    <row r="14266"/>
    <row r="14267"/>
    <row r="14268"/>
    <row r="14269"/>
    <row r="14270"/>
    <row r="14271"/>
    <row r="14272"/>
    <row r="14273"/>
    <row r="14274"/>
    <row r="14275"/>
    <row r="14276"/>
    <row r="14277"/>
    <row r="14278"/>
    <row r="14279"/>
    <row r="14280"/>
    <row r="14281"/>
    <row r="14282"/>
    <row r="14283"/>
    <row r="14284"/>
    <row r="14285"/>
    <row r="14286"/>
    <row r="14287"/>
    <row r="14288"/>
    <row r="14289"/>
    <row r="14290"/>
    <row r="14291"/>
    <row r="14292"/>
    <row r="14293"/>
    <row r="14294"/>
    <row r="14295"/>
    <row r="14296"/>
    <row r="14297"/>
    <row r="14298"/>
    <row r="14299"/>
    <row r="14300"/>
    <row r="14301"/>
    <row r="14302"/>
    <row r="14303"/>
    <row r="14304"/>
    <row r="14305"/>
    <row r="14306"/>
    <row r="14307"/>
    <row r="14308"/>
    <row r="14309"/>
    <row r="14310"/>
    <row r="14311"/>
    <row r="14312"/>
    <row r="14313"/>
    <row r="14314"/>
    <row r="14315"/>
    <row r="14316"/>
    <row r="14317"/>
    <row r="14318"/>
    <row r="14319"/>
    <row r="14320"/>
    <row r="14321"/>
    <row r="14322"/>
    <row r="14323"/>
    <row r="14324"/>
    <row r="14325"/>
    <row r="14326"/>
    <row r="14327"/>
    <row r="14328"/>
    <row r="14329"/>
    <row r="14330"/>
    <row r="14331"/>
    <row r="14332"/>
    <row r="14333"/>
    <row r="14334"/>
    <row r="14335"/>
    <row r="14336"/>
    <row r="14337"/>
    <row r="14338"/>
    <row r="14339"/>
    <row r="14340"/>
    <row r="14341"/>
    <row r="14342"/>
    <row r="14343"/>
    <row r="14344"/>
    <row r="14345"/>
    <row r="14346"/>
    <row r="14347"/>
    <row r="14348"/>
    <row r="14349"/>
    <row r="14350"/>
    <row r="14351"/>
    <row r="14352"/>
    <row r="14353"/>
    <row r="14354"/>
    <row r="14355"/>
    <row r="14356"/>
    <row r="14357"/>
    <row r="14358"/>
    <row r="14359"/>
    <row r="14360"/>
    <row r="14361"/>
    <row r="14362"/>
    <row r="14363"/>
    <row r="14364"/>
    <row r="14365"/>
    <row r="14366"/>
    <row r="14367"/>
    <row r="14368"/>
    <row r="14369"/>
    <row r="14370"/>
    <row r="14371"/>
    <row r="14372"/>
    <row r="14373"/>
    <row r="14374"/>
    <row r="14375"/>
    <row r="14376"/>
    <row r="14377"/>
    <row r="14378"/>
    <row r="14379"/>
    <row r="14380"/>
    <row r="14381"/>
    <row r="14382"/>
    <row r="14383"/>
    <row r="14384"/>
    <row r="14385"/>
    <row r="14386"/>
    <row r="14387"/>
    <row r="14388"/>
    <row r="14389"/>
    <row r="14390"/>
    <row r="14391"/>
    <row r="14392"/>
    <row r="14393"/>
    <row r="14394"/>
    <row r="14395"/>
    <row r="14396"/>
    <row r="14397"/>
    <row r="14398"/>
    <row r="14399"/>
    <row r="14400"/>
    <row r="14401"/>
    <row r="14402"/>
    <row r="14403"/>
    <row r="14404"/>
    <row r="14405"/>
    <row r="14406"/>
    <row r="14407"/>
    <row r="14408"/>
    <row r="14409"/>
    <row r="14410"/>
    <row r="14411"/>
    <row r="14412"/>
    <row r="14413"/>
    <row r="14414"/>
    <row r="14415"/>
    <row r="14416"/>
    <row r="14417"/>
    <row r="14418"/>
    <row r="14419"/>
    <row r="14420"/>
    <row r="14421"/>
    <row r="14422"/>
    <row r="14423"/>
    <row r="14424"/>
    <row r="14425"/>
    <row r="14426"/>
    <row r="14427"/>
    <row r="14428"/>
    <row r="14429"/>
    <row r="14430"/>
    <row r="14431"/>
    <row r="14432"/>
    <row r="14433"/>
    <row r="14434"/>
    <row r="14435"/>
    <row r="14436"/>
    <row r="14437"/>
    <row r="14438"/>
    <row r="14439"/>
    <row r="14440"/>
    <row r="14441"/>
    <row r="14442"/>
    <row r="14443"/>
    <row r="14444"/>
    <row r="14445"/>
    <row r="14446"/>
    <row r="14447"/>
    <row r="14448"/>
    <row r="14449"/>
    <row r="14450"/>
    <row r="14451"/>
    <row r="14452"/>
    <row r="14453"/>
    <row r="14454"/>
    <row r="14455"/>
    <row r="14456"/>
    <row r="14457"/>
    <row r="14458"/>
    <row r="14459"/>
    <row r="14460"/>
    <row r="14461"/>
    <row r="14462"/>
    <row r="14463"/>
    <row r="14464"/>
    <row r="14465"/>
    <row r="14466"/>
    <row r="14467"/>
    <row r="14468"/>
    <row r="14469"/>
    <row r="14470"/>
    <row r="14471"/>
    <row r="14472"/>
    <row r="14473"/>
    <row r="14474"/>
    <row r="14475"/>
    <row r="14476"/>
    <row r="14477"/>
    <row r="14478"/>
    <row r="14479"/>
    <row r="14480"/>
    <row r="14481"/>
    <row r="14482"/>
    <row r="14483"/>
    <row r="14484"/>
    <row r="14485"/>
    <row r="14486"/>
    <row r="14487"/>
    <row r="14488"/>
    <row r="14489"/>
    <row r="14490"/>
    <row r="14491"/>
    <row r="14492"/>
    <row r="14493"/>
    <row r="14494"/>
    <row r="14495"/>
    <row r="14496"/>
    <row r="14497"/>
    <row r="14498"/>
    <row r="14499"/>
    <row r="14500"/>
    <row r="14501"/>
    <row r="14502"/>
    <row r="14503"/>
    <row r="14504"/>
    <row r="14505"/>
    <row r="14506"/>
    <row r="14507"/>
    <row r="14508"/>
    <row r="14509"/>
    <row r="14510"/>
    <row r="14511"/>
    <row r="14512"/>
    <row r="14513"/>
    <row r="14514"/>
    <row r="14515"/>
    <row r="14516"/>
    <row r="14517"/>
    <row r="14518"/>
    <row r="14519"/>
    <row r="14520"/>
    <row r="14521"/>
    <row r="14522"/>
    <row r="14523"/>
    <row r="14524"/>
    <row r="14525"/>
    <row r="14526"/>
    <row r="14527"/>
    <row r="14528"/>
    <row r="14529"/>
    <row r="14530"/>
    <row r="14531"/>
    <row r="14532"/>
    <row r="14533"/>
    <row r="14534"/>
    <row r="14535"/>
    <row r="14536"/>
    <row r="14537"/>
    <row r="14538"/>
    <row r="14539"/>
    <row r="14540"/>
    <row r="14541"/>
    <row r="14542"/>
    <row r="14543"/>
    <row r="14544"/>
    <row r="14545"/>
    <row r="14546"/>
    <row r="14547"/>
    <row r="14548"/>
    <row r="14549"/>
    <row r="14550"/>
    <row r="14551"/>
    <row r="14552"/>
    <row r="14553"/>
    <row r="14554"/>
    <row r="14555"/>
    <row r="14556"/>
    <row r="14557"/>
    <row r="14558"/>
    <row r="14559"/>
    <row r="14560"/>
    <row r="14561"/>
    <row r="14562"/>
    <row r="14563"/>
    <row r="14564"/>
    <row r="14565"/>
    <row r="14566"/>
    <row r="14567"/>
    <row r="14568"/>
    <row r="14569"/>
    <row r="14570"/>
    <row r="14571"/>
    <row r="14572"/>
    <row r="14573"/>
    <row r="14574"/>
    <row r="14575"/>
    <row r="14576"/>
    <row r="14577"/>
    <row r="14578"/>
    <row r="14579"/>
    <row r="14580"/>
    <row r="14581"/>
    <row r="14582"/>
    <row r="14583"/>
    <row r="14584"/>
    <row r="14585"/>
    <row r="14586"/>
    <row r="14587"/>
    <row r="14588"/>
    <row r="14589"/>
    <row r="14590"/>
    <row r="14591"/>
    <row r="14592"/>
    <row r="14593"/>
    <row r="14594"/>
    <row r="14595"/>
    <row r="14596"/>
    <row r="14597"/>
    <row r="14598"/>
    <row r="14599"/>
    <row r="14600"/>
    <row r="14601"/>
    <row r="14602"/>
    <row r="14603"/>
    <row r="14604"/>
    <row r="14605"/>
    <row r="14606"/>
    <row r="14607"/>
    <row r="14608"/>
    <row r="14609"/>
    <row r="14610"/>
    <row r="14611"/>
    <row r="14612"/>
    <row r="14613"/>
    <row r="14614"/>
    <row r="14615"/>
    <row r="14616"/>
    <row r="14617"/>
    <row r="14618"/>
    <row r="14619"/>
    <row r="14620"/>
    <row r="14621"/>
    <row r="14622"/>
    <row r="14623"/>
    <row r="14624"/>
    <row r="14625"/>
    <row r="14626"/>
    <row r="14627"/>
    <row r="14628"/>
    <row r="14629"/>
    <row r="14630"/>
    <row r="14631"/>
    <row r="14632"/>
    <row r="14633"/>
    <row r="14634"/>
    <row r="14635"/>
    <row r="14636"/>
    <row r="14637"/>
    <row r="14638"/>
    <row r="14639"/>
    <row r="14640"/>
    <row r="14641"/>
    <row r="14642"/>
    <row r="14643"/>
    <row r="14644"/>
    <row r="14645"/>
    <row r="14646"/>
    <row r="14647"/>
    <row r="14648"/>
    <row r="14649"/>
    <row r="14650"/>
    <row r="14651"/>
    <row r="14652"/>
    <row r="14653"/>
    <row r="14654"/>
    <row r="14655"/>
    <row r="14656"/>
    <row r="14657"/>
    <row r="14658"/>
    <row r="14659"/>
    <row r="14660"/>
    <row r="14661"/>
    <row r="14662"/>
    <row r="14663"/>
    <row r="14664"/>
    <row r="14665"/>
    <row r="14666"/>
    <row r="14667"/>
    <row r="14668"/>
    <row r="14669"/>
    <row r="14670"/>
    <row r="14671"/>
    <row r="14672"/>
    <row r="14673"/>
    <row r="14674"/>
    <row r="14675"/>
    <row r="14676"/>
    <row r="14677"/>
    <row r="14678"/>
    <row r="14679"/>
    <row r="14680"/>
    <row r="14681"/>
    <row r="14682"/>
    <row r="14683"/>
    <row r="14684"/>
    <row r="14685"/>
    <row r="14686"/>
    <row r="14687"/>
    <row r="14688"/>
    <row r="14689"/>
    <row r="14690"/>
    <row r="14691"/>
    <row r="14692"/>
    <row r="14693"/>
    <row r="14694"/>
    <row r="14695"/>
    <row r="14696"/>
    <row r="14697"/>
    <row r="14698"/>
    <row r="14699"/>
    <row r="14700"/>
    <row r="14701"/>
    <row r="14702"/>
    <row r="14703"/>
    <row r="14704"/>
    <row r="14705"/>
    <row r="14706"/>
    <row r="14707"/>
    <row r="14708"/>
    <row r="14709"/>
    <row r="14710"/>
    <row r="14711"/>
    <row r="14712"/>
    <row r="14713"/>
    <row r="14714"/>
    <row r="14715"/>
    <row r="14716"/>
    <row r="14717"/>
    <row r="14718"/>
    <row r="14719"/>
    <row r="14720"/>
    <row r="14721"/>
    <row r="14722"/>
    <row r="14723"/>
    <row r="14724"/>
    <row r="14725"/>
    <row r="14726"/>
    <row r="14727"/>
    <row r="14728"/>
    <row r="14729"/>
    <row r="14730"/>
    <row r="14731"/>
    <row r="14732"/>
    <row r="14733"/>
    <row r="14734"/>
    <row r="14735"/>
    <row r="14736"/>
    <row r="14737"/>
    <row r="14738"/>
    <row r="14739"/>
    <row r="14740"/>
    <row r="14741"/>
    <row r="14742"/>
    <row r="14743"/>
    <row r="14744"/>
    <row r="14745"/>
    <row r="14746"/>
    <row r="14747"/>
    <row r="14748"/>
    <row r="14749"/>
    <row r="14750"/>
    <row r="14751"/>
    <row r="14752"/>
    <row r="14753"/>
    <row r="14754"/>
    <row r="14755"/>
    <row r="14756"/>
    <row r="14757"/>
    <row r="14758"/>
    <row r="14759"/>
    <row r="14760"/>
    <row r="14761"/>
    <row r="14762"/>
    <row r="14763"/>
    <row r="14764"/>
    <row r="14765"/>
    <row r="14766"/>
    <row r="14767"/>
    <row r="14768"/>
    <row r="14769"/>
    <row r="14770"/>
    <row r="14771"/>
    <row r="14772"/>
    <row r="14773"/>
    <row r="14774"/>
    <row r="14775"/>
    <row r="14776"/>
    <row r="14777"/>
    <row r="14778"/>
    <row r="14779"/>
    <row r="14780"/>
    <row r="14781"/>
    <row r="14782"/>
    <row r="14783"/>
    <row r="14784"/>
    <row r="14785"/>
    <row r="14786"/>
    <row r="14787"/>
    <row r="14788"/>
    <row r="14789"/>
    <row r="14790"/>
    <row r="14791"/>
    <row r="14792"/>
    <row r="14793"/>
    <row r="14794"/>
    <row r="14795"/>
    <row r="14796"/>
    <row r="14797"/>
    <row r="14798"/>
    <row r="14799"/>
    <row r="14800"/>
    <row r="14801"/>
    <row r="14802"/>
    <row r="14803"/>
    <row r="14804"/>
    <row r="14805"/>
    <row r="14806"/>
    <row r="14807"/>
    <row r="14808"/>
    <row r="14809"/>
    <row r="14810"/>
    <row r="14811"/>
    <row r="14812"/>
    <row r="14813"/>
    <row r="14814"/>
    <row r="14815"/>
    <row r="14816"/>
    <row r="14817"/>
    <row r="14818"/>
    <row r="14819"/>
    <row r="14820"/>
    <row r="14821"/>
    <row r="14822"/>
    <row r="14823"/>
    <row r="14824"/>
    <row r="14825"/>
    <row r="14826"/>
    <row r="14827"/>
    <row r="14828"/>
    <row r="14829"/>
    <row r="14830"/>
    <row r="14831"/>
    <row r="14832"/>
    <row r="14833"/>
    <row r="14834"/>
    <row r="14835"/>
    <row r="14836"/>
    <row r="14837"/>
    <row r="14838"/>
    <row r="14839"/>
    <row r="14840"/>
    <row r="14841"/>
    <row r="14842"/>
    <row r="14843"/>
    <row r="14844"/>
    <row r="14845"/>
    <row r="14846"/>
    <row r="14847"/>
    <row r="14848"/>
    <row r="14849"/>
    <row r="14850"/>
    <row r="14851"/>
    <row r="14852"/>
    <row r="14853"/>
    <row r="14854"/>
    <row r="14855"/>
    <row r="14856"/>
    <row r="14857"/>
    <row r="14858"/>
    <row r="14859"/>
    <row r="14860"/>
    <row r="14861"/>
    <row r="14862"/>
    <row r="14863"/>
    <row r="14864"/>
    <row r="14865"/>
    <row r="14866"/>
    <row r="14867"/>
    <row r="14868"/>
    <row r="14869"/>
    <row r="14870"/>
    <row r="14871"/>
    <row r="14872"/>
    <row r="14873"/>
    <row r="14874"/>
    <row r="14875"/>
    <row r="14876"/>
    <row r="14877"/>
    <row r="14878"/>
    <row r="14879"/>
    <row r="14880"/>
    <row r="14881"/>
    <row r="14882"/>
    <row r="14883"/>
    <row r="14884"/>
    <row r="14885"/>
    <row r="14886"/>
    <row r="14887"/>
    <row r="14888"/>
    <row r="14889"/>
    <row r="14890"/>
    <row r="14891"/>
    <row r="14892"/>
    <row r="14893"/>
    <row r="14894"/>
    <row r="14895"/>
    <row r="14896"/>
    <row r="14897"/>
    <row r="14898"/>
    <row r="14899"/>
    <row r="14900"/>
    <row r="14901"/>
    <row r="14902"/>
    <row r="14903"/>
    <row r="14904"/>
    <row r="14905"/>
    <row r="14906"/>
    <row r="14907"/>
    <row r="14908"/>
    <row r="14909"/>
    <row r="14910"/>
    <row r="14911"/>
    <row r="14912"/>
    <row r="14913"/>
    <row r="14914"/>
    <row r="14915"/>
    <row r="14916"/>
    <row r="14917"/>
    <row r="14918"/>
    <row r="14919"/>
    <row r="14920"/>
    <row r="14921"/>
    <row r="14922"/>
    <row r="14923"/>
    <row r="14924"/>
    <row r="14925"/>
    <row r="14926"/>
    <row r="14927"/>
    <row r="14928"/>
    <row r="14929"/>
    <row r="14930"/>
    <row r="14931"/>
    <row r="14932"/>
    <row r="14933"/>
    <row r="14934"/>
    <row r="14935"/>
    <row r="14936"/>
    <row r="14937"/>
    <row r="14938"/>
    <row r="14939"/>
    <row r="14940"/>
    <row r="14941"/>
    <row r="14942"/>
    <row r="14943"/>
    <row r="14944"/>
    <row r="14945"/>
    <row r="14946"/>
    <row r="14947"/>
    <row r="14948"/>
    <row r="14949"/>
    <row r="14950"/>
    <row r="14951"/>
    <row r="14952"/>
    <row r="14953"/>
    <row r="14954"/>
    <row r="14955"/>
    <row r="14956"/>
    <row r="14957"/>
    <row r="14958"/>
    <row r="14959"/>
    <row r="14960"/>
    <row r="14961"/>
    <row r="14962"/>
    <row r="14963"/>
    <row r="14964"/>
    <row r="14965"/>
    <row r="14966"/>
    <row r="14967"/>
    <row r="14968"/>
    <row r="14969"/>
    <row r="14970"/>
    <row r="14971"/>
    <row r="14972"/>
    <row r="14973"/>
    <row r="14974"/>
    <row r="14975"/>
    <row r="14976"/>
    <row r="14977"/>
    <row r="14978"/>
    <row r="14979"/>
    <row r="14980"/>
    <row r="14981"/>
    <row r="14982"/>
    <row r="14983"/>
    <row r="14984"/>
    <row r="14985"/>
    <row r="14986"/>
    <row r="14987"/>
    <row r="14988"/>
    <row r="14989"/>
    <row r="14990"/>
    <row r="14991"/>
    <row r="14992"/>
    <row r="14993"/>
    <row r="14994"/>
    <row r="14995"/>
    <row r="14996"/>
    <row r="14997"/>
    <row r="14998"/>
    <row r="14999"/>
    <row r="15000"/>
    <row r="15001"/>
    <row r="15002"/>
    <row r="15003"/>
    <row r="15004"/>
    <row r="15005"/>
    <row r="15006"/>
    <row r="15007"/>
    <row r="15008"/>
    <row r="15009"/>
    <row r="15010"/>
    <row r="15011"/>
    <row r="15012"/>
    <row r="15013"/>
    <row r="15014"/>
    <row r="15015"/>
    <row r="15016"/>
    <row r="15017"/>
    <row r="15018"/>
    <row r="15019"/>
    <row r="15020"/>
    <row r="15021"/>
    <row r="15022"/>
    <row r="15023"/>
    <row r="15024"/>
    <row r="15025"/>
    <row r="15026"/>
    <row r="15027"/>
    <row r="15028"/>
    <row r="15029"/>
    <row r="15030"/>
    <row r="15031"/>
    <row r="15032"/>
    <row r="15033"/>
    <row r="15034"/>
    <row r="15035"/>
    <row r="15036"/>
    <row r="15037"/>
    <row r="15038"/>
    <row r="15039"/>
    <row r="15040"/>
    <row r="15041"/>
    <row r="15042"/>
    <row r="15043"/>
    <row r="15044"/>
    <row r="15045"/>
    <row r="15046"/>
    <row r="15047"/>
    <row r="15048"/>
    <row r="15049"/>
    <row r="15050"/>
    <row r="15051"/>
    <row r="15052"/>
    <row r="15053"/>
    <row r="15054"/>
    <row r="15055"/>
    <row r="15056"/>
    <row r="15057"/>
    <row r="15058"/>
    <row r="15059"/>
    <row r="15060"/>
    <row r="15061"/>
    <row r="15062"/>
    <row r="15063"/>
    <row r="15064"/>
    <row r="15065"/>
    <row r="15066"/>
    <row r="15067"/>
    <row r="15068"/>
    <row r="15069"/>
    <row r="15070"/>
    <row r="15071"/>
    <row r="15072"/>
    <row r="15073"/>
    <row r="15074"/>
    <row r="15075"/>
    <row r="15076"/>
    <row r="15077"/>
    <row r="15078"/>
    <row r="15079"/>
    <row r="15080"/>
    <row r="15081"/>
    <row r="15082"/>
    <row r="15083"/>
    <row r="15084"/>
    <row r="15085"/>
    <row r="15086"/>
    <row r="15087"/>
    <row r="15088"/>
    <row r="15089"/>
    <row r="15090"/>
    <row r="15091"/>
    <row r="15092"/>
    <row r="15093"/>
    <row r="15094"/>
    <row r="15095"/>
    <row r="15096"/>
    <row r="15097"/>
    <row r="15098"/>
    <row r="15099"/>
    <row r="15100"/>
    <row r="15101"/>
    <row r="15102"/>
    <row r="15103"/>
    <row r="15104"/>
    <row r="15105"/>
    <row r="15106"/>
    <row r="15107"/>
    <row r="15108"/>
    <row r="15109"/>
    <row r="15110"/>
    <row r="15111"/>
    <row r="15112"/>
    <row r="15113"/>
    <row r="15114"/>
    <row r="15115"/>
    <row r="15116"/>
    <row r="15117"/>
    <row r="15118"/>
    <row r="15119"/>
    <row r="15120"/>
    <row r="15121"/>
    <row r="15122"/>
    <row r="15123"/>
    <row r="15124"/>
    <row r="15125"/>
    <row r="15126"/>
    <row r="15127"/>
    <row r="15128"/>
    <row r="15129"/>
    <row r="15130"/>
    <row r="15131"/>
    <row r="15132"/>
    <row r="15133"/>
    <row r="15134"/>
    <row r="15135"/>
    <row r="15136"/>
    <row r="15137"/>
    <row r="15138"/>
    <row r="15139"/>
    <row r="15140"/>
    <row r="15141"/>
    <row r="15142"/>
    <row r="15143"/>
    <row r="15144"/>
    <row r="15145"/>
    <row r="15146"/>
    <row r="15147"/>
    <row r="15148"/>
    <row r="15149"/>
    <row r="15150"/>
    <row r="15151"/>
    <row r="15152"/>
    <row r="15153"/>
    <row r="15154"/>
    <row r="15155"/>
    <row r="15156"/>
    <row r="15157"/>
    <row r="15158"/>
    <row r="15159"/>
    <row r="15160"/>
    <row r="15161"/>
    <row r="15162"/>
    <row r="15163"/>
    <row r="15164"/>
    <row r="15165"/>
    <row r="15166"/>
    <row r="15167"/>
    <row r="15168"/>
    <row r="15169"/>
    <row r="15170"/>
    <row r="15171"/>
    <row r="15172"/>
    <row r="15173"/>
    <row r="15174"/>
    <row r="15175"/>
    <row r="15176"/>
    <row r="15177"/>
    <row r="15178"/>
    <row r="15179"/>
    <row r="15180"/>
    <row r="15181"/>
    <row r="15182"/>
    <row r="15183"/>
    <row r="15184"/>
    <row r="15185"/>
    <row r="15186"/>
    <row r="15187"/>
    <row r="15188"/>
    <row r="15189"/>
    <row r="15190"/>
    <row r="15191"/>
    <row r="15192"/>
    <row r="15193"/>
    <row r="15194"/>
    <row r="15195"/>
    <row r="15196"/>
    <row r="15197"/>
    <row r="15198"/>
    <row r="15199"/>
    <row r="15200"/>
    <row r="15201"/>
    <row r="15202"/>
    <row r="15203"/>
    <row r="15204"/>
    <row r="15205"/>
    <row r="15206"/>
    <row r="15207"/>
    <row r="15208"/>
    <row r="15209"/>
    <row r="15210"/>
    <row r="15211"/>
    <row r="15212"/>
    <row r="15213"/>
    <row r="15214"/>
    <row r="15215"/>
    <row r="15216"/>
    <row r="15217"/>
    <row r="15218"/>
    <row r="15219"/>
    <row r="15220"/>
    <row r="15221"/>
    <row r="15222"/>
    <row r="15223"/>
    <row r="15224"/>
    <row r="15225"/>
    <row r="15226"/>
    <row r="15227"/>
    <row r="15228"/>
    <row r="15229"/>
    <row r="15230"/>
    <row r="15231"/>
    <row r="15232"/>
    <row r="15233"/>
    <row r="15234"/>
    <row r="15235"/>
    <row r="15236"/>
    <row r="15237"/>
    <row r="15238"/>
    <row r="15239"/>
    <row r="15240"/>
    <row r="15241"/>
    <row r="15242"/>
    <row r="15243"/>
    <row r="15244"/>
    <row r="15245"/>
    <row r="15246"/>
    <row r="15247"/>
    <row r="15248"/>
    <row r="15249"/>
    <row r="15250"/>
    <row r="15251"/>
    <row r="15252"/>
    <row r="15253"/>
    <row r="15254"/>
    <row r="15255"/>
    <row r="15256"/>
    <row r="15257"/>
    <row r="15258"/>
    <row r="15259"/>
    <row r="15260"/>
    <row r="15261"/>
    <row r="15262"/>
    <row r="15263"/>
    <row r="15264"/>
    <row r="15265"/>
    <row r="15266"/>
    <row r="15267"/>
    <row r="15268"/>
    <row r="15269"/>
    <row r="15270"/>
    <row r="15271"/>
    <row r="15272"/>
    <row r="15273"/>
    <row r="15274"/>
    <row r="15275"/>
    <row r="15276"/>
    <row r="15277"/>
    <row r="15278"/>
    <row r="15279"/>
    <row r="15280"/>
    <row r="15281"/>
    <row r="15282"/>
    <row r="15283"/>
    <row r="15284"/>
    <row r="15285"/>
    <row r="15286"/>
    <row r="15287"/>
    <row r="15288"/>
    <row r="15289"/>
    <row r="15290"/>
    <row r="15291"/>
    <row r="15292"/>
    <row r="15293"/>
    <row r="15294"/>
    <row r="15295"/>
    <row r="15296"/>
    <row r="15297"/>
    <row r="15298"/>
    <row r="15299"/>
    <row r="15300"/>
    <row r="15301"/>
    <row r="15302"/>
    <row r="15303"/>
    <row r="15304"/>
    <row r="15305"/>
    <row r="15306"/>
    <row r="15307"/>
    <row r="15308"/>
    <row r="15309"/>
    <row r="15310"/>
    <row r="15311"/>
    <row r="15312"/>
    <row r="15313"/>
    <row r="15314"/>
    <row r="15315"/>
    <row r="15316"/>
    <row r="15317"/>
    <row r="15318"/>
    <row r="15319"/>
    <row r="15320"/>
    <row r="15321"/>
    <row r="15322"/>
    <row r="15323"/>
    <row r="15324"/>
    <row r="15325"/>
    <row r="15326"/>
    <row r="15327"/>
    <row r="15328"/>
    <row r="15329"/>
    <row r="15330"/>
    <row r="15331"/>
    <row r="15332"/>
    <row r="15333"/>
    <row r="15334"/>
    <row r="15335"/>
    <row r="15336"/>
    <row r="15337"/>
    <row r="15338"/>
    <row r="15339"/>
    <row r="15340"/>
    <row r="15341"/>
    <row r="15342"/>
    <row r="15343"/>
    <row r="15344"/>
    <row r="15345"/>
    <row r="15346"/>
    <row r="15347"/>
    <row r="15348"/>
    <row r="15349"/>
    <row r="15350"/>
    <row r="15351"/>
    <row r="15352"/>
    <row r="15353"/>
    <row r="15354"/>
    <row r="15355"/>
    <row r="15356"/>
    <row r="15357"/>
    <row r="15358"/>
    <row r="15359"/>
    <row r="15360"/>
    <row r="15361"/>
    <row r="15362"/>
    <row r="15363"/>
    <row r="15364"/>
    <row r="15365"/>
    <row r="15366"/>
    <row r="15367"/>
    <row r="15368"/>
    <row r="15369"/>
    <row r="15370"/>
    <row r="15371"/>
    <row r="15372"/>
    <row r="15373"/>
    <row r="15374"/>
    <row r="15375"/>
    <row r="15376"/>
    <row r="15377"/>
    <row r="15378"/>
    <row r="15379"/>
    <row r="15380"/>
    <row r="15381"/>
    <row r="15382"/>
    <row r="15383"/>
    <row r="15384"/>
    <row r="15385"/>
    <row r="15386"/>
    <row r="15387"/>
    <row r="15388"/>
    <row r="15389"/>
    <row r="15390"/>
    <row r="15391"/>
    <row r="15392"/>
    <row r="15393"/>
    <row r="15394"/>
    <row r="15395"/>
    <row r="15396"/>
    <row r="15397"/>
    <row r="15398"/>
    <row r="15399"/>
    <row r="15400"/>
    <row r="15401"/>
    <row r="15402"/>
    <row r="15403"/>
    <row r="15404"/>
    <row r="15405"/>
    <row r="15406"/>
    <row r="15407"/>
    <row r="15408"/>
    <row r="15409"/>
    <row r="15410"/>
    <row r="15411"/>
    <row r="15412"/>
    <row r="15413"/>
    <row r="15414"/>
    <row r="15415"/>
    <row r="15416"/>
    <row r="15417"/>
    <row r="15418"/>
    <row r="15419"/>
    <row r="15420"/>
    <row r="15421"/>
    <row r="15422"/>
    <row r="15423"/>
    <row r="15424"/>
    <row r="15425"/>
    <row r="15426"/>
    <row r="15427"/>
    <row r="15428"/>
    <row r="15429"/>
    <row r="15430"/>
    <row r="15431"/>
    <row r="15432"/>
    <row r="15433"/>
    <row r="15434"/>
    <row r="15435"/>
    <row r="15436"/>
    <row r="15437"/>
    <row r="15438"/>
    <row r="15439"/>
    <row r="15440"/>
    <row r="15441"/>
    <row r="15442"/>
    <row r="15443"/>
    <row r="15444"/>
    <row r="15445"/>
    <row r="15446"/>
    <row r="15447"/>
    <row r="15448"/>
    <row r="15449"/>
    <row r="15450"/>
    <row r="15451"/>
    <row r="15452"/>
    <row r="15453"/>
    <row r="15454"/>
    <row r="15455"/>
    <row r="15456"/>
    <row r="15457"/>
    <row r="15458"/>
    <row r="15459"/>
    <row r="15460"/>
    <row r="15461"/>
    <row r="15462"/>
    <row r="15463"/>
    <row r="15464"/>
    <row r="15465"/>
    <row r="15466"/>
    <row r="15467"/>
    <row r="15468"/>
    <row r="15469"/>
    <row r="15470"/>
    <row r="15471"/>
    <row r="15472"/>
    <row r="15473"/>
    <row r="15474"/>
    <row r="15475"/>
    <row r="15476"/>
    <row r="15477"/>
    <row r="15478"/>
    <row r="15479"/>
    <row r="15480"/>
    <row r="15481"/>
    <row r="15482"/>
    <row r="15483"/>
    <row r="15484"/>
    <row r="15485"/>
    <row r="15486"/>
    <row r="15487"/>
    <row r="15488"/>
    <row r="15489"/>
    <row r="15490"/>
    <row r="15491"/>
    <row r="15492"/>
    <row r="15493"/>
    <row r="15494"/>
    <row r="15495"/>
    <row r="15496"/>
    <row r="15497"/>
    <row r="15498"/>
    <row r="15499"/>
    <row r="15500"/>
    <row r="15501"/>
    <row r="15502"/>
    <row r="15503"/>
    <row r="15504"/>
    <row r="15505"/>
    <row r="15506"/>
    <row r="15507"/>
    <row r="15508"/>
    <row r="15509"/>
    <row r="15510"/>
    <row r="15511"/>
    <row r="15512"/>
    <row r="15513"/>
    <row r="15514"/>
    <row r="15515"/>
    <row r="15516"/>
    <row r="15517"/>
    <row r="15518"/>
    <row r="15519"/>
    <row r="15520"/>
    <row r="15521"/>
    <row r="15522"/>
    <row r="15523"/>
    <row r="15524"/>
    <row r="15525"/>
    <row r="15526"/>
    <row r="15527"/>
    <row r="15528"/>
    <row r="15529"/>
    <row r="15530"/>
    <row r="15531"/>
    <row r="15532"/>
    <row r="15533"/>
    <row r="15534"/>
    <row r="15535"/>
    <row r="15536"/>
    <row r="15537"/>
    <row r="15538"/>
    <row r="15539"/>
    <row r="15540"/>
    <row r="15541"/>
    <row r="15542"/>
    <row r="15543"/>
    <row r="15544"/>
    <row r="15545"/>
    <row r="15546"/>
    <row r="15547"/>
    <row r="15548"/>
    <row r="15549"/>
    <row r="15550"/>
    <row r="15551"/>
    <row r="15552"/>
    <row r="15553"/>
    <row r="15554"/>
    <row r="15555"/>
    <row r="15556"/>
    <row r="15557"/>
    <row r="15558"/>
    <row r="15559"/>
    <row r="15560"/>
    <row r="15561"/>
    <row r="15562"/>
    <row r="15563"/>
    <row r="15564"/>
    <row r="15565"/>
    <row r="15566"/>
    <row r="15567"/>
    <row r="15568"/>
    <row r="15569"/>
    <row r="15570"/>
    <row r="15571"/>
    <row r="15572"/>
    <row r="15573"/>
    <row r="15574"/>
    <row r="15575"/>
    <row r="15576"/>
    <row r="15577"/>
    <row r="15578"/>
    <row r="15579"/>
    <row r="15580"/>
    <row r="15581"/>
    <row r="15582"/>
    <row r="15583"/>
    <row r="15584"/>
    <row r="15585"/>
    <row r="15586"/>
    <row r="15587"/>
    <row r="15588"/>
    <row r="15589"/>
    <row r="15590"/>
    <row r="15591"/>
    <row r="15592"/>
    <row r="15593"/>
    <row r="15594"/>
    <row r="15595"/>
    <row r="15596"/>
    <row r="15597"/>
    <row r="15598"/>
    <row r="15599"/>
    <row r="15600"/>
    <row r="15601"/>
    <row r="15602"/>
    <row r="15603"/>
    <row r="15604"/>
    <row r="15605"/>
    <row r="15606"/>
    <row r="15607"/>
    <row r="15608"/>
    <row r="15609"/>
    <row r="15610"/>
    <row r="15611"/>
    <row r="15612"/>
    <row r="15613"/>
    <row r="15614"/>
    <row r="15615"/>
    <row r="15616"/>
    <row r="15617"/>
    <row r="15618"/>
    <row r="15619"/>
    <row r="15620"/>
    <row r="15621"/>
    <row r="15622"/>
    <row r="15623"/>
    <row r="15624"/>
    <row r="15625"/>
    <row r="15626"/>
    <row r="15627"/>
    <row r="15628"/>
    <row r="15629"/>
    <row r="15630"/>
    <row r="15631"/>
    <row r="15632"/>
    <row r="15633"/>
    <row r="15634"/>
    <row r="15635"/>
    <row r="15636"/>
    <row r="15637"/>
    <row r="15638"/>
    <row r="15639"/>
    <row r="15640"/>
    <row r="15641"/>
    <row r="15642"/>
    <row r="15643"/>
    <row r="15644"/>
    <row r="15645"/>
    <row r="15646"/>
    <row r="15647"/>
    <row r="15648"/>
    <row r="15649"/>
    <row r="15650"/>
    <row r="15651"/>
    <row r="15652"/>
    <row r="15653"/>
    <row r="15654"/>
    <row r="15655"/>
    <row r="15656"/>
    <row r="15657"/>
    <row r="15658"/>
    <row r="15659"/>
    <row r="15660"/>
    <row r="15661"/>
    <row r="15662"/>
    <row r="15663"/>
    <row r="15664"/>
    <row r="15665"/>
    <row r="15666"/>
    <row r="15667"/>
    <row r="15668"/>
    <row r="15669"/>
    <row r="15670"/>
    <row r="15671"/>
    <row r="15672"/>
    <row r="15673"/>
    <row r="15674"/>
    <row r="15675"/>
    <row r="15676"/>
    <row r="15677"/>
    <row r="15678"/>
    <row r="15679"/>
    <row r="15680"/>
    <row r="15681"/>
    <row r="15682"/>
    <row r="15683"/>
    <row r="15684"/>
    <row r="15685"/>
    <row r="15686"/>
    <row r="15687"/>
    <row r="15688"/>
    <row r="15689"/>
    <row r="15690"/>
    <row r="15691"/>
    <row r="15692"/>
    <row r="15693"/>
    <row r="15694"/>
    <row r="15695"/>
    <row r="15696"/>
    <row r="15697"/>
    <row r="15698"/>
    <row r="15699"/>
    <row r="15700"/>
    <row r="15701"/>
    <row r="15702"/>
    <row r="15703"/>
    <row r="15704"/>
    <row r="15705"/>
    <row r="15706"/>
    <row r="15707"/>
    <row r="15708"/>
    <row r="15709"/>
    <row r="15710"/>
    <row r="15711"/>
    <row r="15712"/>
    <row r="15713"/>
    <row r="15714"/>
    <row r="15715"/>
    <row r="15716"/>
    <row r="15717"/>
    <row r="15718"/>
    <row r="15719"/>
    <row r="15720"/>
    <row r="15721"/>
    <row r="15722"/>
    <row r="15723"/>
    <row r="15724"/>
    <row r="15725"/>
    <row r="15726"/>
    <row r="15727"/>
    <row r="15728"/>
    <row r="15729"/>
    <row r="15730"/>
    <row r="15731"/>
    <row r="15732"/>
    <row r="15733"/>
    <row r="15734"/>
    <row r="15735"/>
    <row r="15736"/>
    <row r="15737"/>
    <row r="15738"/>
    <row r="15739"/>
    <row r="15740"/>
    <row r="15741"/>
    <row r="15742"/>
    <row r="15743"/>
    <row r="15744"/>
    <row r="15745"/>
    <row r="15746"/>
    <row r="15747"/>
    <row r="15748"/>
    <row r="15749"/>
    <row r="15750"/>
    <row r="15751"/>
    <row r="15752"/>
    <row r="15753"/>
    <row r="15754"/>
    <row r="15755"/>
    <row r="15756"/>
    <row r="15757"/>
    <row r="15758"/>
    <row r="15759"/>
    <row r="15760"/>
    <row r="15761"/>
    <row r="15762"/>
    <row r="15763"/>
    <row r="15764"/>
    <row r="15765"/>
    <row r="15766"/>
    <row r="15767"/>
    <row r="15768"/>
    <row r="15769"/>
    <row r="15770"/>
    <row r="15771"/>
    <row r="15772"/>
    <row r="15773"/>
    <row r="15774"/>
    <row r="15775"/>
    <row r="15776"/>
    <row r="15777"/>
    <row r="15778"/>
    <row r="15779"/>
    <row r="15780"/>
    <row r="15781"/>
    <row r="15782"/>
    <row r="15783"/>
    <row r="15784"/>
    <row r="15785"/>
    <row r="15786"/>
    <row r="15787"/>
    <row r="15788"/>
    <row r="15789"/>
    <row r="15790"/>
    <row r="15791"/>
    <row r="15792"/>
    <row r="15793"/>
    <row r="15794"/>
    <row r="15795"/>
    <row r="15796"/>
    <row r="15797"/>
    <row r="15798"/>
    <row r="15799"/>
    <row r="15800"/>
    <row r="15801"/>
    <row r="15802"/>
    <row r="15803"/>
    <row r="15804"/>
    <row r="15805"/>
    <row r="15806"/>
    <row r="15807"/>
    <row r="15808"/>
    <row r="15809"/>
    <row r="15810"/>
    <row r="15811"/>
    <row r="15812"/>
    <row r="15813"/>
    <row r="15814"/>
    <row r="15815"/>
    <row r="15816"/>
    <row r="15817"/>
    <row r="15818"/>
    <row r="15819"/>
    <row r="15820"/>
    <row r="15821"/>
    <row r="15822"/>
    <row r="15823"/>
    <row r="15824"/>
    <row r="15825"/>
    <row r="15826"/>
    <row r="15827"/>
    <row r="15828"/>
    <row r="15829"/>
    <row r="15830"/>
    <row r="15831"/>
    <row r="15832"/>
    <row r="15833"/>
    <row r="15834"/>
    <row r="15835"/>
    <row r="15836"/>
    <row r="15837"/>
    <row r="15838"/>
    <row r="15839"/>
    <row r="15840"/>
    <row r="15841"/>
    <row r="15842"/>
    <row r="15843"/>
    <row r="15844"/>
    <row r="15845"/>
    <row r="15846"/>
    <row r="15847"/>
    <row r="15848"/>
    <row r="15849"/>
    <row r="15850"/>
    <row r="15851"/>
    <row r="15852"/>
    <row r="15853"/>
    <row r="15854"/>
    <row r="15855"/>
    <row r="15856"/>
    <row r="15857"/>
    <row r="15858"/>
    <row r="15859"/>
    <row r="15860"/>
    <row r="15861"/>
    <row r="15862"/>
    <row r="15863"/>
    <row r="15864"/>
    <row r="15865"/>
    <row r="15866"/>
    <row r="15867"/>
    <row r="15868"/>
    <row r="15869"/>
    <row r="15870"/>
    <row r="15871"/>
    <row r="15872"/>
    <row r="15873"/>
    <row r="15874"/>
    <row r="15875"/>
    <row r="15876"/>
    <row r="15877"/>
    <row r="15878"/>
    <row r="15879"/>
    <row r="15880"/>
    <row r="15881"/>
    <row r="15882"/>
    <row r="15883"/>
    <row r="15884"/>
    <row r="15885"/>
    <row r="15886"/>
    <row r="15887"/>
    <row r="15888"/>
    <row r="15889"/>
    <row r="15890"/>
    <row r="15891"/>
    <row r="15892"/>
    <row r="15893"/>
    <row r="15894"/>
    <row r="15895"/>
    <row r="15896"/>
    <row r="15897"/>
    <row r="15898"/>
    <row r="15899"/>
    <row r="15900"/>
    <row r="15901"/>
    <row r="15902"/>
    <row r="15903"/>
    <row r="15904"/>
    <row r="15905"/>
    <row r="15906"/>
    <row r="15907"/>
    <row r="15908"/>
    <row r="15909"/>
    <row r="15910"/>
    <row r="15911"/>
    <row r="15912"/>
    <row r="15913"/>
    <row r="15914"/>
    <row r="15915"/>
    <row r="15916"/>
    <row r="15917"/>
    <row r="15918"/>
    <row r="15919"/>
    <row r="15920"/>
    <row r="15921"/>
    <row r="15922"/>
    <row r="15923"/>
    <row r="15924"/>
    <row r="15925"/>
    <row r="15926"/>
    <row r="15927"/>
    <row r="15928"/>
    <row r="15929"/>
    <row r="15930"/>
    <row r="15931"/>
    <row r="15932"/>
    <row r="15933"/>
    <row r="15934"/>
    <row r="15935"/>
    <row r="15936"/>
    <row r="15937"/>
    <row r="15938"/>
    <row r="15939"/>
    <row r="15940"/>
    <row r="15941"/>
    <row r="15942"/>
    <row r="15943"/>
    <row r="15944"/>
    <row r="15945"/>
    <row r="15946"/>
    <row r="15947"/>
    <row r="15948"/>
    <row r="15949"/>
    <row r="15950"/>
    <row r="15951"/>
    <row r="15952"/>
    <row r="15953"/>
    <row r="15954"/>
    <row r="15955"/>
    <row r="15956"/>
    <row r="15957"/>
    <row r="15958"/>
    <row r="15959"/>
    <row r="15960"/>
    <row r="15961"/>
    <row r="15962"/>
    <row r="15963"/>
    <row r="15964"/>
    <row r="15965"/>
    <row r="15966"/>
    <row r="15967"/>
    <row r="15968"/>
    <row r="15969"/>
    <row r="15970"/>
    <row r="15971"/>
    <row r="15972"/>
    <row r="15973"/>
    <row r="15974"/>
    <row r="15975"/>
    <row r="15976"/>
    <row r="15977"/>
    <row r="15978"/>
    <row r="15979"/>
    <row r="15980"/>
    <row r="15981"/>
    <row r="15982"/>
    <row r="15983"/>
    <row r="15984"/>
    <row r="15985"/>
    <row r="15986"/>
    <row r="15987"/>
    <row r="15988"/>
    <row r="15989"/>
    <row r="15990"/>
    <row r="15991"/>
    <row r="15992"/>
    <row r="15993"/>
    <row r="15994"/>
    <row r="15995"/>
    <row r="15996"/>
    <row r="15997"/>
    <row r="15998"/>
    <row r="15999"/>
    <row r="16000"/>
    <row r="16001"/>
    <row r="16002"/>
    <row r="16003"/>
    <row r="16004"/>
    <row r="16005"/>
    <row r="16006"/>
    <row r="16007"/>
    <row r="16008"/>
    <row r="16009"/>
    <row r="16010"/>
    <row r="16011"/>
    <row r="16012"/>
    <row r="16013"/>
    <row r="16014"/>
    <row r="16015"/>
    <row r="16016"/>
    <row r="16017"/>
    <row r="16018"/>
    <row r="16019"/>
    <row r="16020"/>
    <row r="16021"/>
    <row r="16022"/>
    <row r="16023"/>
    <row r="16024"/>
    <row r="16025"/>
    <row r="16026"/>
    <row r="16027"/>
    <row r="16028"/>
    <row r="16029"/>
    <row r="16030"/>
    <row r="16031"/>
    <row r="16032"/>
    <row r="16033"/>
    <row r="16034"/>
    <row r="16035"/>
    <row r="16036"/>
    <row r="16037"/>
    <row r="16038"/>
    <row r="16039"/>
    <row r="16040"/>
    <row r="16041"/>
    <row r="16042"/>
    <row r="16043"/>
    <row r="16044"/>
    <row r="16045"/>
    <row r="16046"/>
    <row r="16047"/>
    <row r="16048"/>
    <row r="16049"/>
    <row r="16050"/>
    <row r="16051"/>
    <row r="16052"/>
    <row r="16053"/>
    <row r="16054"/>
    <row r="16055"/>
    <row r="16056"/>
    <row r="16057"/>
    <row r="16058"/>
    <row r="16059"/>
    <row r="16060"/>
    <row r="16061"/>
    <row r="16062"/>
    <row r="16063"/>
    <row r="16064"/>
    <row r="16065"/>
    <row r="16066"/>
    <row r="16067"/>
    <row r="16068"/>
    <row r="16069"/>
    <row r="16070"/>
    <row r="16071"/>
    <row r="16072"/>
    <row r="16073"/>
    <row r="16074"/>
    <row r="16075"/>
    <row r="16076"/>
    <row r="16077"/>
    <row r="16078"/>
    <row r="16079"/>
    <row r="16080"/>
    <row r="16081"/>
    <row r="16082"/>
    <row r="16083"/>
    <row r="16084"/>
    <row r="16085"/>
    <row r="16086"/>
    <row r="16087"/>
    <row r="16088"/>
    <row r="16089"/>
    <row r="16090"/>
    <row r="16091"/>
    <row r="16092"/>
    <row r="16093"/>
    <row r="16094"/>
    <row r="16095"/>
    <row r="16096"/>
    <row r="16097"/>
    <row r="16098"/>
    <row r="16099"/>
    <row r="16100"/>
    <row r="16101"/>
    <row r="16102"/>
    <row r="16103"/>
    <row r="16104"/>
    <row r="16105"/>
    <row r="16106"/>
    <row r="16107"/>
    <row r="16108"/>
    <row r="16109"/>
    <row r="16110"/>
    <row r="16111"/>
    <row r="16112"/>
    <row r="16113"/>
    <row r="16114"/>
    <row r="16115"/>
    <row r="16116"/>
    <row r="16117"/>
    <row r="16118"/>
    <row r="16119"/>
    <row r="16120"/>
    <row r="16121"/>
    <row r="16122"/>
    <row r="16123"/>
    <row r="16124"/>
    <row r="16125"/>
    <row r="16126"/>
    <row r="16127"/>
    <row r="16128"/>
    <row r="16129"/>
    <row r="16130"/>
    <row r="16131"/>
    <row r="16132"/>
    <row r="16133"/>
    <row r="16134"/>
    <row r="16135"/>
    <row r="16136"/>
    <row r="16137"/>
    <row r="16138"/>
    <row r="16139"/>
    <row r="16140"/>
    <row r="16141"/>
    <row r="16142"/>
    <row r="16143"/>
    <row r="16144"/>
    <row r="16145"/>
    <row r="16146"/>
    <row r="16147"/>
    <row r="16148"/>
    <row r="16149"/>
    <row r="16150"/>
    <row r="16151"/>
    <row r="16152"/>
    <row r="16153"/>
    <row r="16154"/>
    <row r="16155"/>
    <row r="16156"/>
    <row r="16157"/>
    <row r="16158"/>
    <row r="16159"/>
    <row r="16160"/>
    <row r="16161"/>
    <row r="16162"/>
    <row r="16163"/>
    <row r="16164"/>
    <row r="16165"/>
    <row r="16166"/>
    <row r="16167"/>
    <row r="16168"/>
    <row r="16169"/>
    <row r="16170"/>
    <row r="16171"/>
    <row r="16172"/>
    <row r="16173"/>
    <row r="16174"/>
    <row r="16175"/>
    <row r="16176"/>
    <row r="16177"/>
    <row r="16178"/>
    <row r="16179"/>
    <row r="16180"/>
    <row r="16181"/>
    <row r="16182"/>
    <row r="16183"/>
    <row r="16184"/>
    <row r="16185"/>
    <row r="16186"/>
    <row r="16187"/>
    <row r="16188"/>
    <row r="16189"/>
    <row r="16190"/>
    <row r="16191"/>
    <row r="16192"/>
    <row r="16193"/>
    <row r="16194"/>
    <row r="16195"/>
    <row r="16196"/>
    <row r="16197"/>
    <row r="16198"/>
    <row r="16199"/>
    <row r="16200"/>
    <row r="16201"/>
    <row r="16202"/>
    <row r="16203"/>
    <row r="16204"/>
    <row r="16205"/>
    <row r="16206"/>
    <row r="16207"/>
    <row r="16208"/>
    <row r="16209"/>
    <row r="16210"/>
    <row r="16211"/>
    <row r="16212"/>
    <row r="16213"/>
    <row r="16214"/>
    <row r="16215"/>
    <row r="16216"/>
    <row r="16217"/>
    <row r="16218"/>
    <row r="16219"/>
    <row r="16220"/>
    <row r="16221"/>
    <row r="16222"/>
    <row r="16223"/>
    <row r="16224"/>
    <row r="16225"/>
    <row r="16226"/>
    <row r="16227"/>
    <row r="16228"/>
    <row r="16229"/>
    <row r="16230"/>
    <row r="16231"/>
    <row r="16232"/>
    <row r="16233"/>
    <row r="16234"/>
    <row r="16235"/>
    <row r="16236"/>
    <row r="16237"/>
    <row r="16238"/>
    <row r="16239"/>
    <row r="16240"/>
    <row r="16241"/>
    <row r="16242"/>
    <row r="16243"/>
    <row r="16244"/>
    <row r="16245"/>
    <row r="16246"/>
    <row r="16247"/>
    <row r="16248"/>
    <row r="16249"/>
    <row r="16250"/>
    <row r="16251"/>
    <row r="16252"/>
    <row r="16253"/>
    <row r="16254"/>
    <row r="16255"/>
    <row r="16256"/>
    <row r="16257"/>
    <row r="16258"/>
    <row r="16259"/>
    <row r="16260"/>
    <row r="16261"/>
    <row r="16262"/>
    <row r="16263"/>
    <row r="16264"/>
    <row r="16265"/>
    <row r="16266"/>
    <row r="16267"/>
    <row r="16268"/>
    <row r="16269"/>
    <row r="16270"/>
    <row r="16271"/>
    <row r="16272"/>
    <row r="16273"/>
    <row r="16274"/>
    <row r="16275"/>
    <row r="16276"/>
    <row r="16277"/>
    <row r="16278"/>
    <row r="16279"/>
    <row r="16280"/>
    <row r="16281"/>
    <row r="16282"/>
    <row r="16283"/>
    <row r="16284"/>
    <row r="16285"/>
    <row r="16286"/>
    <row r="16287"/>
    <row r="16288"/>
    <row r="16289"/>
    <row r="16290"/>
    <row r="16291"/>
    <row r="16292"/>
    <row r="16293"/>
    <row r="16294"/>
    <row r="16295"/>
    <row r="16296"/>
    <row r="16297"/>
    <row r="16298"/>
    <row r="16299"/>
    <row r="16300"/>
    <row r="16301"/>
    <row r="16302"/>
    <row r="16303"/>
    <row r="16304"/>
    <row r="16305"/>
    <row r="16306"/>
    <row r="16307"/>
    <row r="16308"/>
    <row r="16309"/>
    <row r="16310"/>
    <row r="16311"/>
    <row r="16312"/>
    <row r="16313"/>
    <row r="16314"/>
    <row r="16315"/>
    <row r="16316"/>
    <row r="16317"/>
    <row r="16318"/>
    <row r="16319"/>
    <row r="16320"/>
    <row r="16321"/>
    <row r="16322"/>
    <row r="16323"/>
    <row r="16324"/>
    <row r="16325"/>
    <row r="16326"/>
    <row r="16327"/>
    <row r="16328"/>
    <row r="16329"/>
    <row r="16330"/>
    <row r="16331"/>
    <row r="16332"/>
    <row r="16333"/>
    <row r="16334"/>
    <row r="16335"/>
    <row r="16336"/>
    <row r="16337"/>
    <row r="16338"/>
    <row r="16339"/>
    <row r="16340"/>
    <row r="16341"/>
    <row r="16342"/>
    <row r="16343"/>
    <row r="16344"/>
    <row r="16345"/>
    <row r="16346"/>
    <row r="16347"/>
    <row r="16348"/>
    <row r="16349"/>
    <row r="16350"/>
    <row r="16351"/>
    <row r="16352"/>
    <row r="16353"/>
    <row r="16354"/>
    <row r="16355"/>
    <row r="16356"/>
    <row r="16357"/>
    <row r="16358"/>
    <row r="16359"/>
    <row r="16360"/>
    <row r="16361"/>
    <row r="16362"/>
    <row r="16363"/>
    <row r="16364"/>
    <row r="16365"/>
    <row r="16366"/>
    <row r="16367"/>
    <row r="16368"/>
    <row r="16369"/>
    <row r="16370"/>
    <row r="16371"/>
    <row r="16372"/>
    <row r="16373"/>
    <row r="16374"/>
    <row r="16375"/>
    <row r="16376"/>
    <row r="16377"/>
    <row r="16378"/>
    <row r="16379"/>
    <row r="16380"/>
    <row r="16381"/>
    <row r="16382"/>
    <row r="16383"/>
    <row r="16384"/>
    <row r="16385"/>
    <row r="16386"/>
    <row r="16387"/>
    <row r="16388"/>
    <row r="16389"/>
    <row r="16390"/>
    <row r="16391"/>
    <row r="16392"/>
    <row r="16393"/>
    <row r="16394"/>
    <row r="16395"/>
    <row r="16396"/>
    <row r="16397"/>
    <row r="16398"/>
    <row r="16399"/>
    <row r="16400"/>
    <row r="16401"/>
    <row r="16402"/>
    <row r="16403"/>
    <row r="16404"/>
    <row r="16405"/>
    <row r="16406"/>
    <row r="16407"/>
    <row r="16408"/>
    <row r="16409"/>
    <row r="16410"/>
    <row r="16411"/>
    <row r="16412"/>
    <row r="16413"/>
    <row r="16414"/>
    <row r="16415"/>
    <row r="16416"/>
    <row r="16417"/>
    <row r="16418"/>
    <row r="16419"/>
    <row r="16420"/>
    <row r="16421"/>
    <row r="16422"/>
    <row r="16423"/>
    <row r="16424"/>
    <row r="16425"/>
    <row r="16426"/>
    <row r="16427"/>
    <row r="16428"/>
    <row r="16429"/>
    <row r="16430"/>
    <row r="16431"/>
    <row r="16432"/>
    <row r="16433"/>
    <row r="16434"/>
    <row r="16435"/>
    <row r="16436"/>
    <row r="16437"/>
    <row r="16438"/>
    <row r="16439"/>
    <row r="16440"/>
    <row r="16441"/>
    <row r="16442"/>
    <row r="16443"/>
    <row r="16444"/>
    <row r="16445"/>
    <row r="16446"/>
    <row r="16447"/>
    <row r="16448"/>
    <row r="16449"/>
    <row r="16450"/>
    <row r="16451"/>
    <row r="16452"/>
    <row r="16453"/>
    <row r="16454"/>
    <row r="16455"/>
    <row r="16456"/>
    <row r="16457"/>
    <row r="16458"/>
    <row r="16459"/>
    <row r="16460"/>
    <row r="16461"/>
    <row r="16462"/>
    <row r="16463"/>
    <row r="16464"/>
    <row r="16465"/>
    <row r="16466"/>
    <row r="16467"/>
    <row r="16468"/>
    <row r="16469"/>
    <row r="16470"/>
    <row r="16471"/>
    <row r="16472"/>
    <row r="16473"/>
    <row r="16474"/>
    <row r="16475"/>
    <row r="16476"/>
    <row r="16477"/>
    <row r="16478"/>
    <row r="16479"/>
    <row r="16480"/>
    <row r="16481"/>
    <row r="16482"/>
    <row r="16483"/>
    <row r="16484"/>
    <row r="16485"/>
    <row r="16486"/>
    <row r="16487"/>
    <row r="16488"/>
    <row r="16489"/>
    <row r="16490"/>
    <row r="16491"/>
    <row r="16492"/>
    <row r="16493"/>
    <row r="16494"/>
    <row r="16495"/>
    <row r="16496"/>
    <row r="16497"/>
    <row r="16498"/>
    <row r="16499"/>
    <row r="16500"/>
    <row r="16501"/>
    <row r="16502"/>
    <row r="16503"/>
    <row r="16504"/>
    <row r="16505"/>
    <row r="16506"/>
    <row r="16507"/>
    <row r="16508"/>
    <row r="16509"/>
    <row r="16510"/>
    <row r="16511"/>
    <row r="16512"/>
    <row r="16513"/>
    <row r="16514"/>
    <row r="16515"/>
    <row r="16516"/>
    <row r="16517"/>
    <row r="16518"/>
    <row r="16519"/>
    <row r="16520"/>
    <row r="16521"/>
    <row r="16522"/>
    <row r="16523"/>
    <row r="16524"/>
    <row r="16525"/>
    <row r="16526"/>
    <row r="16527"/>
    <row r="16528"/>
    <row r="16529"/>
    <row r="16530"/>
    <row r="16531"/>
    <row r="16532"/>
    <row r="16533"/>
    <row r="16534"/>
    <row r="16535"/>
    <row r="16536"/>
    <row r="16537"/>
    <row r="16538"/>
    <row r="16539"/>
    <row r="16540"/>
    <row r="16541"/>
    <row r="16542"/>
    <row r="16543"/>
    <row r="16544"/>
    <row r="16545"/>
    <row r="16546"/>
    <row r="16547"/>
    <row r="16548"/>
    <row r="16549"/>
    <row r="16550"/>
    <row r="16551"/>
    <row r="16552"/>
    <row r="16553"/>
    <row r="16554"/>
    <row r="16555"/>
    <row r="16556"/>
    <row r="16557"/>
    <row r="16558"/>
    <row r="16559"/>
    <row r="16560"/>
    <row r="16561"/>
    <row r="16562"/>
    <row r="16563"/>
    <row r="16564"/>
    <row r="16565"/>
    <row r="16566"/>
    <row r="16567"/>
    <row r="16568"/>
    <row r="16569"/>
    <row r="16570"/>
    <row r="16571"/>
    <row r="16572"/>
    <row r="16573"/>
    <row r="16574"/>
    <row r="16575"/>
    <row r="16576"/>
    <row r="16577"/>
    <row r="16578"/>
    <row r="16579"/>
    <row r="16580"/>
    <row r="16581"/>
    <row r="16582"/>
    <row r="16583"/>
    <row r="16584"/>
    <row r="16585"/>
    <row r="16586"/>
    <row r="16587"/>
    <row r="16588"/>
    <row r="16589"/>
    <row r="16590"/>
    <row r="16591"/>
    <row r="16592"/>
    <row r="16593"/>
    <row r="16594"/>
    <row r="16595"/>
    <row r="16596"/>
    <row r="16597"/>
    <row r="16598"/>
    <row r="16599"/>
    <row r="16600"/>
    <row r="16601"/>
    <row r="16602"/>
    <row r="16603"/>
    <row r="16604"/>
    <row r="16605"/>
    <row r="16606"/>
    <row r="16607"/>
    <row r="16608"/>
    <row r="16609"/>
    <row r="16610"/>
    <row r="16611"/>
    <row r="16612"/>
    <row r="16613"/>
    <row r="16614"/>
    <row r="16615"/>
    <row r="16616"/>
    <row r="16617"/>
    <row r="16618"/>
    <row r="16619"/>
    <row r="16620"/>
    <row r="16621"/>
    <row r="16622"/>
    <row r="16623"/>
    <row r="16624"/>
    <row r="16625"/>
    <row r="16626"/>
    <row r="16627"/>
    <row r="16628"/>
    <row r="16629"/>
    <row r="16630"/>
    <row r="16631"/>
    <row r="16632"/>
    <row r="16633"/>
    <row r="16634"/>
    <row r="16635"/>
    <row r="16636"/>
    <row r="16637"/>
    <row r="16638"/>
    <row r="16639"/>
    <row r="16640"/>
    <row r="16641"/>
    <row r="16642"/>
    <row r="16643"/>
    <row r="16644"/>
    <row r="16645"/>
    <row r="16646"/>
    <row r="16647"/>
    <row r="16648"/>
    <row r="16649"/>
    <row r="16650"/>
    <row r="16651"/>
    <row r="16652"/>
    <row r="16653"/>
    <row r="16654"/>
    <row r="16655"/>
    <row r="16656"/>
    <row r="16657"/>
    <row r="16658"/>
    <row r="16659"/>
    <row r="16660"/>
    <row r="16661"/>
    <row r="16662"/>
    <row r="16663"/>
    <row r="16664"/>
    <row r="16665"/>
    <row r="16666"/>
    <row r="16667"/>
    <row r="16668"/>
    <row r="16669"/>
    <row r="16670"/>
    <row r="16671"/>
    <row r="16672"/>
    <row r="16673"/>
    <row r="16674"/>
    <row r="16675"/>
    <row r="16676"/>
    <row r="16677"/>
    <row r="16678"/>
    <row r="16679"/>
    <row r="16680"/>
    <row r="16681"/>
    <row r="16682"/>
    <row r="16683"/>
    <row r="16684"/>
    <row r="16685"/>
    <row r="16686"/>
    <row r="16687"/>
    <row r="16688"/>
    <row r="16689"/>
    <row r="16690"/>
    <row r="16691"/>
    <row r="16692"/>
    <row r="16693"/>
    <row r="16694"/>
    <row r="16695"/>
    <row r="16696"/>
    <row r="16697"/>
    <row r="16698"/>
    <row r="16699"/>
    <row r="16700"/>
    <row r="16701"/>
    <row r="16702"/>
    <row r="16703"/>
    <row r="16704"/>
    <row r="16705"/>
    <row r="16706"/>
    <row r="16707"/>
    <row r="16708"/>
    <row r="16709"/>
    <row r="16710"/>
    <row r="16711"/>
    <row r="16712"/>
    <row r="16713"/>
    <row r="16714"/>
    <row r="16715"/>
    <row r="16716"/>
    <row r="16717"/>
    <row r="16718"/>
    <row r="16719"/>
    <row r="16720"/>
    <row r="16721"/>
    <row r="16722"/>
    <row r="16723"/>
    <row r="16724"/>
    <row r="16725"/>
    <row r="16726"/>
    <row r="16727"/>
    <row r="16728"/>
    <row r="16729"/>
    <row r="16730"/>
    <row r="16731"/>
    <row r="16732"/>
    <row r="16733"/>
    <row r="16734"/>
    <row r="16735"/>
    <row r="16736"/>
    <row r="16737"/>
    <row r="16738"/>
    <row r="16739"/>
    <row r="16740"/>
    <row r="16741"/>
    <row r="16742"/>
    <row r="16743"/>
    <row r="16744"/>
    <row r="16745"/>
    <row r="16746"/>
    <row r="16747"/>
    <row r="16748"/>
    <row r="16749"/>
    <row r="16750"/>
    <row r="16751"/>
    <row r="16752"/>
    <row r="16753"/>
    <row r="16754"/>
    <row r="16755"/>
    <row r="16756"/>
    <row r="16757"/>
    <row r="16758"/>
    <row r="16759"/>
    <row r="16760"/>
    <row r="16761"/>
    <row r="16762"/>
    <row r="16763"/>
    <row r="16764"/>
    <row r="16765"/>
    <row r="16766"/>
    <row r="16767"/>
    <row r="16768"/>
    <row r="16769"/>
    <row r="16770"/>
    <row r="16771"/>
    <row r="16772"/>
    <row r="16773"/>
    <row r="16774"/>
    <row r="16775"/>
    <row r="16776"/>
    <row r="16777"/>
    <row r="16778"/>
    <row r="16779"/>
    <row r="16780"/>
    <row r="16781"/>
    <row r="16782"/>
    <row r="16783"/>
    <row r="16784"/>
    <row r="16785"/>
    <row r="16786"/>
    <row r="16787"/>
    <row r="16788"/>
    <row r="16789"/>
    <row r="16790"/>
    <row r="16791"/>
    <row r="16792"/>
    <row r="16793"/>
    <row r="16794"/>
    <row r="16795"/>
    <row r="16796"/>
    <row r="16797"/>
    <row r="16798"/>
    <row r="16799"/>
    <row r="16800"/>
    <row r="16801"/>
    <row r="16802"/>
    <row r="16803"/>
    <row r="16804"/>
    <row r="16805"/>
    <row r="16806"/>
    <row r="16807"/>
    <row r="16808"/>
    <row r="16809"/>
    <row r="16810"/>
    <row r="16811"/>
    <row r="16812"/>
    <row r="16813"/>
    <row r="16814"/>
    <row r="16815"/>
    <row r="16816"/>
    <row r="16817"/>
    <row r="16818"/>
    <row r="16819"/>
    <row r="16820"/>
    <row r="16821"/>
    <row r="16822"/>
    <row r="16823"/>
    <row r="16824"/>
    <row r="16825"/>
    <row r="16826"/>
    <row r="16827"/>
    <row r="16828"/>
    <row r="16829"/>
    <row r="16830"/>
    <row r="16831"/>
    <row r="16832"/>
    <row r="16833"/>
    <row r="16834"/>
    <row r="16835"/>
    <row r="16836"/>
    <row r="16837"/>
    <row r="16838"/>
    <row r="16839"/>
    <row r="16840"/>
    <row r="16841"/>
    <row r="16842"/>
    <row r="16843"/>
    <row r="16844"/>
    <row r="16845"/>
    <row r="16846"/>
    <row r="16847"/>
    <row r="16848"/>
    <row r="16849"/>
    <row r="16850"/>
    <row r="16851"/>
    <row r="16852"/>
    <row r="16853"/>
    <row r="16854"/>
    <row r="16855"/>
    <row r="16856"/>
    <row r="16857"/>
    <row r="16858"/>
    <row r="16859"/>
    <row r="16860"/>
    <row r="16861"/>
    <row r="16862"/>
    <row r="16863"/>
    <row r="16864"/>
    <row r="16865"/>
    <row r="16866"/>
    <row r="16867"/>
    <row r="16868"/>
    <row r="16869"/>
    <row r="16870"/>
    <row r="16871"/>
    <row r="16872"/>
    <row r="16873"/>
    <row r="16874"/>
    <row r="16875"/>
    <row r="16876"/>
    <row r="16877"/>
    <row r="16878"/>
    <row r="16879"/>
    <row r="16880"/>
    <row r="16881"/>
    <row r="16882"/>
    <row r="16883"/>
    <row r="16884"/>
    <row r="16885"/>
    <row r="16886"/>
    <row r="16887"/>
    <row r="16888"/>
    <row r="16889"/>
    <row r="16890"/>
    <row r="16891"/>
    <row r="16892"/>
    <row r="16893"/>
    <row r="16894"/>
    <row r="16895"/>
    <row r="16896"/>
    <row r="16897"/>
    <row r="16898"/>
    <row r="16899"/>
    <row r="16900"/>
    <row r="16901"/>
    <row r="16902"/>
    <row r="16903"/>
    <row r="16904"/>
    <row r="16905"/>
    <row r="16906"/>
    <row r="16907"/>
    <row r="16908"/>
    <row r="16909"/>
    <row r="16910"/>
    <row r="16911"/>
    <row r="16912"/>
    <row r="16913"/>
    <row r="16914"/>
    <row r="16915"/>
    <row r="16916"/>
    <row r="16917"/>
    <row r="16918"/>
    <row r="16919"/>
    <row r="16920"/>
    <row r="16921"/>
    <row r="16922"/>
    <row r="16923"/>
    <row r="16924"/>
    <row r="16925"/>
    <row r="16926"/>
    <row r="16927"/>
    <row r="16928"/>
    <row r="16929"/>
    <row r="16930"/>
    <row r="16931"/>
    <row r="16932"/>
    <row r="16933"/>
    <row r="16934"/>
    <row r="16935"/>
    <row r="16936"/>
    <row r="16937"/>
    <row r="16938"/>
    <row r="16939"/>
    <row r="16940"/>
    <row r="16941"/>
    <row r="16942"/>
    <row r="16943"/>
    <row r="16944"/>
    <row r="16945"/>
    <row r="16946"/>
    <row r="16947"/>
    <row r="16948"/>
    <row r="16949"/>
    <row r="16950"/>
    <row r="16951"/>
    <row r="16952"/>
    <row r="16953"/>
    <row r="16954"/>
    <row r="16955"/>
    <row r="16956"/>
    <row r="16957"/>
    <row r="16958"/>
    <row r="16959"/>
    <row r="16960"/>
    <row r="16961"/>
    <row r="16962"/>
    <row r="16963"/>
    <row r="16964"/>
    <row r="16965"/>
    <row r="16966"/>
    <row r="16967"/>
    <row r="16968"/>
    <row r="16969"/>
    <row r="16970"/>
    <row r="16971"/>
    <row r="16972"/>
    <row r="16973"/>
    <row r="16974"/>
    <row r="16975"/>
    <row r="16976"/>
    <row r="16977"/>
    <row r="16978"/>
    <row r="16979"/>
    <row r="16980"/>
    <row r="16981"/>
    <row r="16982"/>
    <row r="16983"/>
    <row r="16984"/>
    <row r="16985"/>
    <row r="16986"/>
    <row r="16987"/>
    <row r="16988"/>
    <row r="16989"/>
    <row r="16990"/>
    <row r="16991"/>
    <row r="16992"/>
    <row r="16993"/>
    <row r="16994"/>
    <row r="16995"/>
    <row r="16996"/>
    <row r="16997"/>
    <row r="16998"/>
    <row r="16999"/>
    <row r="17000"/>
    <row r="17001"/>
    <row r="17002"/>
    <row r="17003"/>
    <row r="17004"/>
    <row r="17005"/>
    <row r="17006"/>
    <row r="17007"/>
    <row r="17008"/>
    <row r="17009"/>
    <row r="17010"/>
    <row r="17011"/>
    <row r="17012"/>
    <row r="17013"/>
    <row r="17014"/>
    <row r="17015"/>
    <row r="17016"/>
    <row r="17017"/>
    <row r="17018"/>
    <row r="17019"/>
    <row r="17020"/>
    <row r="17021"/>
    <row r="17022"/>
    <row r="17023"/>
    <row r="17024"/>
    <row r="17025"/>
    <row r="17026"/>
    <row r="17027"/>
    <row r="17028"/>
    <row r="17029"/>
    <row r="17030"/>
    <row r="17031"/>
    <row r="17032"/>
    <row r="17033"/>
    <row r="17034"/>
    <row r="17035"/>
    <row r="17036"/>
    <row r="17037"/>
    <row r="17038"/>
    <row r="17039"/>
    <row r="17040"/>
    <row r="17041"/>
    <row r="17042"/>
    <row r="17043"/>
    <row r="17044"/>
    <row r="17045"/>
    <row r="17046"/>
    <row r="17047"/>
    <row r="17048"/>
    <row r="17049"/>
    <row r="17050"/>
    <row r="17051"/>
    <row r="17052"/>
    <row r="17053"/>
    <row r="17054"/>
    <row r="17055"/>
    <row r="17056"/>
    <row r="17057"/>
    <row r="17058"/>
    <row r="17059"/>
    <row r="17060"/>
    <row r="17061"/>
    <row r="17062"/>
    <row r="17063"/>
    <row r="17064"/>
    <row r="17065"/>
    <row r="17066"/>
    <row r="17067"/>
    <row r="17068"/>
    <row r="17069"/>
    <row r="17070"/>
    <row r="17071"/>
    <row r="17072"/>
    <row r="17073"/>
    <row r="17074"/>
    <row r="17075"/>
    <row r="17076"/>
    <row r="17077"/>
    <row r="17078"/>
    <row r="17079"/>
    <row r="17080"/>
    <row r="17081"/>
    <row r="17082"/>
    <row r="17083"/>
    <row r="17084"/>
    <row r="17085"/>
    <row r="17086"/>
    <row r="17087"/>
    <row r="17088"/>
    <row r="17089"/>
    <row r="17090"/>
    <row r="17091"/>
    <row r="17092"/>
    <row r="17093"/>
    <row r="17094"/>
    <row r="17095"/>
    <row r="17096"/>
    <row r="17097"/>
    <row r="17098"/>
    <row r="17099"/>
    <row r="17100"/>
    <row r="17101"/>
    <row r="17102"/>
    <row r="17103"/>
    <row r="17104"/>
    <row r="17105"/>
    <row r="17106"/>
    <row r="17107"/>
    <row r="17108"/>
    <row r="17109"/>
    <row r="17110"/>
    <row r="17111"/>
    <row r="17112"/>
    <row r="17113"/>
    <row r="17114"/>
    <row r="17115"/>
    <row r="17116"/>
    <row r="17117"/>
    <row r="17118"/>
    <row r="17119"/>
    <row r="17120"/>
    <row r="17121"/>
    <row r="17122"/>
    <row r="17123"/>
    <row r="17124"/>
    <row r="17125"/>
    <row r="17126"/>
    <row r="17127"/>
    <row r="17128"/>
    <row r="17129"/>
    <row r="17130"/>
    <row r="17131"/>
    <row r="17132"/>
    <row r="17133"/>
    <row r="17134"/>
    <row r="17135"/>
    <row r="17136"/>
    <row r="17137"/>
    <row r="17138"/>
    <row r="17139"/>
    <row r="17140"/>
    <row r="17141"/>
    <row r="17142"/>
    <row r="17143"/>
    <row r="17144"/>
    <row r="17145"/>
    <row r="17146"/>
    <row r="17147"/>
    <row r="17148"/>
    <row r="17149"/>
    <row r="17150"/>
    <row r="17151"/>
    <row r="17152"/>
    <row r="17153"/>
    <row r="17154"/>
    <row r="17155"/>
    <row r="17156"/>
    <row r="17157"/>
    <row r="17158"/>
    <row r="17159"/>
    <row r="17160"/>
    <row r="17161"/>
    <row r="17162"/>
    <row r="17163"/>
    <row r="17164"/>
    <row r="17165"/>
    <row r="17166"/>
    <row r="17167"/>
    <row r="17168"/>
    <row r="17169"/>
    <row r="17170"/>
    <row r="17171"/>
    <row r="17172"/>
    <row r="17173"/>
    <row r="17174"/>
    <row r="17175"/>
    <row r="17176"/>
    <row r="17177"/>
    <row r="17178"/>
    <row r="17179"/>
    <row r="17180"/>
    <row r="17181"/>
    <row r="17182"/>
    <row r="17183"/>
    <row r="17184"/>
    <row r="17185"/>
    <row r="17186"/>
    <row r="17187"/>
    <row r="17188"/>
    <row r="17189"/>
    <row r="17190"/>
    <row r="17191"/>
    <row r="17192"/>
    <row r="17193"/>
    <row r="17194"/>
    <row r="17195"/>
    <row r="17196"/>
    <row r="17197"/>
    <row r="17198"/>
    <row r="17199"/>
    <row r="17200"/>
    <row r="17201"/>
    <row r="17202"/>
    <row r="17203"/>
    <row r="17204"/>
    <row r="17205"/>
    <row r="17206"/>
    <row r="17207"/>
    <row r="17208"/>
    <row r="17209"/>
    <row r="17210"/>
    <row r="17211"/>
    <row r="17212"/>
    <row r="17213"/>
    <row r="17214"/>
    <row r="17215"/>
    <row r="17216"/>
    <row r="17217"/>
    <row r="17218"/>
    <row r="17219"/>
    <row r="17220"/>
    <row r="17221"/>
    <row r="17222"/>
    <row r="17223"/>
    <row r="17224"/>
    <row r="17225"/>
    <row r="17226"/>
    <row r="17227"/>
    <row r="17228"/>
    <row r="17229"/>
    <row r="17230"/>
    <row r="17231"/>
    <row r="17232"/>
    <row r="17233"/>
    <row r="17234"/>
    <row r="17235"/>
    <row r="17236"/>
    <row r="17237"/>
    <row r="17238"/>
    <row r="17239"/>
    <row r="17240"/>
    <row r="17241"/>
    <row r="17242"/>
    <row r="17243"/>
    <row r="17244"/>
    <row r="17245"/>
    <row r="17246"/>
    <row r="17247"/>
    <row r="17248"/>
    <row r="17249"/>
    <row r="17250"/>
    <row r="17251"/>
    <row r="17252"/>
    <row r="17253"/>
    <row r="17254"/>
    <row r="17255"/>
    <row r="17256"/>
    <row r="17257"/>
    <row r="17258"/>
    <row r="17259"/>
    <row r="17260"/>
    <row r="17261"/>
    <row r="17262"/>
    <row r="17263"/>
    <row r="17264"/>
    <row r="17265"/>
    <row r="17266"/>
    <row r="17267"/>
    <row r="17268"/>
    <row r="17269"/>
    <row r="17270"/>
    <row r="17271"/>
    <row r="17272"/>
    <row r="17273"/>
    <row r="17274"/>
    <row r="17275"/>
    <row r="17276"/>
    <row r="17277"/>
    <row r="17278"/>
    <row r="17279"/>
    <row r="17280"/>
    <row r="17281"/>
    <row r="17282"/>
    <row r="17283"/>
  </sheetData>
  <mergeCells count="5">
    <mergeCell ref="A1:F1"/>
    <mergeCell ref="A2:F2"/>
    <mergeCell ref="A3:F3"/>
    <mergeCell ref="A4:F4"/>
    <mergeCell ref="A5:F5"/>
  </mergeCells>
  <dataValidations count="3">
    <dataValidation type="decimal" allowBlank="1" showInputMessage="1" showErrorMessage="1" sqref="E42:F42 E78:F81 E47:F47 B17:C17 B25:C25 B31:C31 B38:C38 B41:C41 B59:C62 B9:C9 E9:F9 E19:F19 E23:F23 E27:F27 E31:F31 E38:F38 E56:F63 E67:F68 E74:F75 B46:C49" xr:uid="{00000000-0002-0000-0000-000000000000}">
      <formula1>-1.79769313486231E+100</formula1>
      <formula2>1.79769313486231E+100</formula2>
    </dataValidation>
    <dataValidation allowBlank="1" showInputMessage="1" showErrorMessage="1" prompt="31 de diciembre de 20XN-1 (e)" sqref="C6 F6" xr:uid="{00000000-0002-0000-0000-000001000000}"/>
    <dataValidation allowBlank="1" showInputMessage="1" showErrorMessage="1" prompt="20XN (d)" sqref="B6 E6" xr:uid="{00000000-0002-0000-0000-000002000000}"/>
  </dataValidations>
  <pageMargins left="0.25" right="0.25" top="0.75" bottom="0.75" header="0.3" footer="0.3"/>
  <pageSetup scale="4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9E1708-BEF8-4432-BEAF-0CDD197988E5}">
  <dimension ref="A1:G40"/>
  <sheetViews>
    <sheetView showGridLines="0" zoomScale="85" zoomScaleNormal="85" workbookViewId="0">
      <selection sqref="A1:G1"/>
    </sheetView>
  </sheetViews>
  <sheetFormatPr baseColWidth="10" defaultColWidth="11.44140625" defaultRowHeight="14.4"/>
  <cols>
    <col min="1" max="1" width="103" bestFit="1" customWidth="1"/>
    <col min="2" max="7" width="20.6640625" customWidth="1"/>
  </cols>
  <sheetData>
    <row r="1" spans="1:7">
      <c r="A1" s="31" t="s">
        <v>637</v>
      </c>
      <c r="B1" s="32"/>
      <c r="C1" s="32"/>
      <c r="D1" s="32"/>
      <c r="E1" s="32"/>
      <c r="F1" s="32"/>
      <c r="G1" s="33"/>
    </row>
    <row r="2" spans="1:7">
      <c r="A2" s="34" t="s">
        <v>638</v>
      </c>
      <c r="B2" s="35"/>
      <c r="C2" s="35"/>
      <c r="D2" s="35"/>
      <c r="E2" s="35"/>
      <c r="F2" s="35"/>
      <c r="G2" s="36"/>
    </row>
    <row r="3" spans="1:7">
      <c r="A3" s="37" t="s">
        <v>2</v>
      </c>
      <c r="B3" s="38"/>
      <c r="C3" s="38"/>
      <c r="D3" s="38"/>
      <c r="E3" s="38"/>
      <c r="F3" s="38"/>
      <c r="G3" s="39"/>
    </row>
    <row r="4" spans="1:7">
      <c r="A4" s="182" t="s">
        <v>639</v>
      </c>
      <c r="B4" s="183">
        <v>2020</v>
      </c>
      <c r="C4" s="183">
        <v>2021</v>
      </c>
      <c r="D4" s="183">
        <v>2022</v>
      </c>
      <c r="E4" s="183">
        <v>2023</v>
      </c>
      <c r="F4" s="183">
        <v>2024</v>
      </c>
      <c r="G4" s="183">
        <v>2025</v>
      </c>
    </row>
    <row r="5" spans="1:7" ht="30.6">
      <c r="A5" s="135"/>
      <c r="B5" s="184" t="s">
        <v>640</v>
      </c>
      <c r="C5" s="184" t="s">
        <v>641</v>
      </c>
      <c r="D5" s="184" t="s">
        <v>642</v>
      </c>
      <c r="E5" s="184" t="s">
        <v>643</v>
      </c>
      <c r="F5" s="184" t="s">
        <v>644</v>
      </c>
      <c r="G5" s="185" t="s">
        <v>645</v>
      </c>
    </row>
    <row r="6" spans="1:7">
      <c r="A6" s="115" t="s">
        <v>646</v>
      </c>
      <c r="B6" s="186">
        <f>SUM(B8:B19)</f>
        <v>0</v>
      </c>
      <c r="C6" s="186">
        <f t="shared" ref="C6:G6" si="0">SUM(C8:C19)</f>
        <v>0</v>
      </c>
      <c r="D6" s="186">
        <f t="shared" si="0"/>
        <v>0</v>
      </c>
      <c r="E6" s="186">
        <f t="shared" si="0"/>
        <v>0</v>
      </c>
      <c r="F6" s="186">
        <f t="shared" si="0"/>
        <v>0</v>
      </c>
      <c r="G6" s="186">
        <f t="shared" si="0"/>
        <v>13073293.029999999</v>
      </c>
    </row>
    <row r="7" spans="1:7">
      <c r="A7" s="11" t="s">
        <v>647</v>
      </c>
      <c r="B7" s="187"/>
      <c r="C7" s="187"/>
      <c r="D7" s="187"/>
      <c r="E7" s="187"/>
      <c r="F7" s="187"/>
      <c r="G7" s="187"/>
    </row>
    <row r="8" spans="1:7">
      <c r="A8" s="81" t="s">
        <v>648</v>
      </c>
      <c r="B8" s="188">
        <v>0</v>
      </c>
      <c r="C8" s="188">
        <v>0</v>
      </c>
      <c r="D8" s="188">
        <v>0</v>
      </c>
      <c r="E8" s="188">
        <v>0</v>
      </c>
      <c r="F8" s="188">
        <v>0</v>
      </c>
      <c r="G8" s="188">
        <v>0</v>
      </c>
    </row>
    <row r="9" spans="1:7">
      <c r="A9" s="81" t="s">
        <v>649</v>
      </c>
      <c r="B9" s="188">
        <v>0</v>
      </c>
      <c r="C9" s="188">
        <v>0</v>
      </c>
      <c r="D9" s="188">
        <v>0</v>
      </c>
      <c r="E9" s="188">
        <v>0</v>
      </c>
      <c r="F9" s="188">
        <v>0</v>
      </c>
      <c r="G9" s="188">
        <v>0</v>
      </c>
    </row>
    <row r="10" spans="1:7">
      <c r="A10" s="81" t="s">
        <v>650</v>
      </c>
      <c r="B10" s="188">
        <v>0</v>
      </c>
      <c r="C10" s="188">
        <v>0</v>
      </c>
      <c r="D10" s="188">
        <v>0</v>
      </c>
      <c r="E10" s="188">
        <v>0</v>
      </c>
      <c r="F10" s="188">
        <v>0</v>
      </c>
      <c r="G10" s="188">
        <v>0</v>
      </c>
    </row>
    <row r="11" spans="1:7">
      <c r="A11" s="81" t="s">
        <v>651</v>
      </c>
      <c r="B11" s="188">
        <v>0</v>
      </c>
      <c r="C11" s="188">
        <v>0</v>
      </c>
      <c r="D11" s="188">
        <v>0</v>
      </c>
      <c r="E11" s="188">
        <v>0</v>
      </c>
      <c r="F11" s="188">
        <v>0</v>
      </c>
      <c r="G11" s="188">
        <v>0</v>
      </c>
    </row>
    <row r="12" spans="1:7">
      <c r="A12" s="81" t="s">
        <v>652</v>
      </c>
      <c r="B12" s="188">
        <v>0</v>
      </c>
      <c r="C12" s="188">
        <v>0</v>
      </c>
      <c r="D12" s="188">
        <v>0</v>
      </c>
      <c r="E12" s="188">
        <v>0</v>
      </c>
      <c r="F12" s="188">
        <v>0</v>
      </c>
      <c r="G12" s="188">
        <v>0</v>
      </c>
    </row>
    <row r="13" spans="1:7">
      <c r="A13" s="81" t="s">
        <v>653</v>
      </c>
      <c r="B13" s="188">
        <v>0</v>
      </c>
      <c r="C13" s="188">
        <v>0</v>
      </c>
      <c r="D13" s="188">
        <v>0</v>
      </c>
      <c r="E13" s="188">
        <v>0</v>
      </c>
      <c r="F13" s="188">
        <v>0</v>
      </c>
      <c r="G13" s="188">
        <v>0</v>
      </c>
    </row>
    <row r="14" spans="1:7">
      <c r="A14" s="81" t="s">
        <v>654</v>
      </c>
      <c r="B14" s="188">
        <v>0</v>
      </c>
      <c r="C14" s="188">
        <v>0</v>
      </c>
      <c r="D14" s="188">
        <v>0</v>
      </c>
      <c r="E14" s="188">
        <v>0</v>
      </c>
      <c r="F14" s="188">
        <v>0</v>
      </c>
      <c r="G14" s="188">
        <v>0</v>
      </c>
    </row>
    <row r="15" spans="1:7">
      <c r="A15" s="81" t="s">
        <v>655</v>
      </c>
      <c r="B15" s="188">
        <v>0</v>
      </c>
      <c r="C15" s="188">
        <v>0</v>
      </c>
      <c r="D15" s="188">
        <v>0</v>
      </c>
      <c r="E15" s="188">
        <v>0</v>
      </c>
      <c r="F15" s="188">
        <v>0</v>
      </c>
      <c r="G15" s="188">
        <v>0</v>
      </c>
    </row>
    <row r="16" spans="1:7">
      <c r="A16" s="81" t="s">
        <v>656</v>
      </c>
      <c r="B16" s="188">
        <v>0</v>
      </c>
      <c r="C16" s="188">
        <v>0</v>
      </c>
      <c r="D16" s="188">
        <v>0</v>
      </c>
      <c r="E16" s="188">
        <v>0</v>
      </c>
      <c r="F16" s="188">
        <v>0</v>
      </c>
      <c r="G16" s="188">
        <v>0</v>
      </c>
    </row>
    <row r="17" spans="1:7">
      <c r="A17" s="81" t="s">
        <v>657</v>
      </c>
      <c r="B17" s="188">
        <v>0</v>
      </c>
      <c r="C17" s="188">
        <v>0</v>
      </c>
      <c r="D17" s="188">
        <v>0</v>
      </c>
      <c r="E17" s="188">
        <v>0</v>
      </c>
      <c r="F17" s="188">
        <v>0</v>
      </c>
      <c r="G17" s="188">
        <v>13073293.029999999</v>
      </c>
    </row>
    <row r="18" spans="1:7">
      <c r="A18" s="81" t="s">
        <v>658</v>
      </c>
      <c r="B18" s="188">
        <v>0</v>
      </c>
      <c r="C18" s="188">
        <v>0</v>
      </c>
      <c r="D18" s="188">
        <v>0</v>
      </c>
      <c r="E18" s="188">
        <v>0</v>
      </c>
      <c r="F18" s="188">
        <v>0</v>
      </c>
      <c r="G18" s="188">
        <v>0</v>
      </c>
    </row>
    <row r="19" spans="1:7">
      <c r="A19" s="81" t="s">
        <v>659</v>
      </c>
      <c r="B19" s="189">
        <v>0</v>
      </c>
      <c r="C19" s="189">
        <v>0</v>
      </c>
      <c r="D19" s="189">
        <v>0</v>
      </c>
      <c r="E19" s="189">
        <v>0</v>
      </c>
      <c r="F19" s="189">
        <v>0</v>
      </c>
      <c r="G19" s="189">
        <v>0</v>
      </c>
    </row>
    <row r="20" spans="1:7">
      <c r="A20" s="7"/>
      <c r="B20" s="190"/>
      <c r="C20" s="190"/>
      <c r="D20" s="190"/>
      <c r="E20" s="190"/>
      <c r="F20" s="190"/>
      <c r="G20" s="190"/>
    </row>
    <row r="21" spans="1:7">
      <c r="A21" s="11" t="s">
        <v>660</v>
      </c>
      <c r="B21" s="191">
        <f>SUM(B22:B26)</f>
        <v>0</v>
      </c>
      <c r="C21" s="191">
        <f t="shared" ref="C21:F21" si="1">SUM(C22:C26)</f>
        <v>0</v>
      </c>
      <c r="D21" s="191">
        <f t="shared" si="1"/>
        <v>0</v>
      </c>
      <c r="E21" s="191">
        <f t="shared" si="1"/>
        <v>0</v>
      </c>
      <c r="F21" s="191">
        <f t="shared" si="1"/>
        <v>0</v>
      </c>
      <c r="G21" s="191">
        <f>SUM(G22:G26)</f>
        <v>0</v>
      </c>
    </row>
    <row r="22" spans="1:7">
      <c r="A22" s="81" t="s">
        <v>661</v>
      </c>
      <c r="B22" s="189">
        <v>0</v>
      </c>
      <c r="C22" s="189">
        <v>0</v>
      </c>
      <c r="D22" s="189">
        <v>0</v>
      </c>
      <c r="E22" s="189">
        <v>0</v>
      </c>
      <c r="F22" s="189">
        <v>0</v>
      </c>
      <c r="G22" s="189">
        <v>0</v>
      </c>
    </row>
    <row r="23" spans="1:7">
      <c r="A23" s="81" t="s">
        <v>662</v>
      </c>
      <c r="B23" s="189">
        <v>0</v>
      </c>
      <c r="C23" s="189">
        <v>0</v>
      </c>
      <c r="D23" s="189">
        <v>0</v>
      </c>
      <c r="E23" s="189">
        <v>0</v>
      </c>
      <c r="F23" s="189">
        <v>0</v>
      </c>
      <c r="G23" s="189">
        <v>0</v>
      </c>
    </row>
    <row r="24" spans="1:7">
      <c r="A24" s="81" t="s">
        <v>663</v>
      </c>
      <c r="B24" s="189">
        <v>0</v>
      </c>
      <c r="C24" s="189">
        <v>0</v>
      </c>
      <c r="D24" s="189">
        <v>0</v>
      </c>
      <c r="E24" s="189">
        <v>0</v>
      </c>
      <c r="F24" s="189">
        <v>0</v>
      </c>
      <c r="G24" s="189">
        <v>0</v>
      </c>
    </row>
    <row r="25" spans="1:7">
      <c r="A25" s="81" t="s">
        <v>664</v>
      </c>
      <c r="B25" s="189">
        <v>0</v>
      </c>
      <c r="C25" s="189">
        <v>0</v>
      </c>
      <c r="D25" s="189">
        <v>0</v>
      </c>
      <c r="E25" s="189">
        <v>0</v>
      </c>
      <c r="F25" s="189">
        <v>0</v>
      </c>
      <c r="G25" s="189">
        <v>0</v>
      </c>
    </row>
    <row r="26" spans="1:7">
      <c r="A26" s="81" t="s">
        <v>665</v>
      </c>
      <c r="B26" s="189">
        <v>0</v>
      </c>
      <c r="C26" s="189">
        <v>0</v>
      </c>
      <c r="D26" s="189">
        <v>0</v>
      </c>
      <c r="E26" s="189">
        <v>0</v>
      </c>
      <c r="F26" s="189">
        <v>0</v>
      </c>
      <c r="G26" s="189">
        <v>0</v>
      </c>
    </row>
    <row r="27" spans="1:7">
      <c r="A27" s="7"/>
      <c r="B27" s="190"/>
      <c r="C27" s="190"/>
      <c r="D27" s="190"/>
      <c r="E27" s="190"/>
      <c r="F27" s="190"/>
      <c r="G27" s="190"/>
    </row>
    <row r="28" spans="1:7">
      <c r="A28" s="11" t="s">
        <v>666</v>
      </c>
      <c r="B28" s="191">
        <f>B29</f>
        <v>0</v>
      </c>
      <c r="C28" s="191">
        <f t="shared" ref="C28:G28" si="2">C29</f>
        <v>0</v>
      </c>
      <c r="D28" s="191">
        <f t="shared" si="2"/>
        <v>0</v>
      </c>
      <c r="E28" s="191">
        <f t="shared" si="2"/>
        <v>0</v>
      </c>
      <c r="F28" s="191">
        <f t="shared" si="2"/>
        <v>0</v>
      </c>
      <c r="G28" s="191">
        <f t="shared" si="2"/>
        <v>0</v>
      </c>
    </row>
    <row r="29" spans="1:7">
      <c r="A29" s="81" t="s">
        <v>297</v>
      </c>
      <c r="B29" s="189">
        <v>0</v>
      </c>
      <c r="C29" s="189">
        <v>0</v>
      </c>
      <c r="D29" s="189">
        <v>0</v>
      </c>
      <c r="E29" s="189">
        <v>0</v>
      </c>
      <c r="F29" s="189">
        <v>0</v>
      </c>
      <c r="G29" s="189">
        <v>0</v>
      </c>
    </row>
    <row r="30" spans="1:7">
      <c r="A30" s="7"/>
      <c r="B30" s="190"/>
      <c r="C30" s="190"/>
      <c r="D30" s="190"/>
      <c r="E30" s="190"/>
      <c r="F30" s="190"/>
      <c r="G30" s="190"/>
    </row>
    <row r="31" spans="1:7">
      <c r="A31" s="11" t="s">
        <v>667</v>
      </c>
      <c r="B31" s="191">
        <f>B6+B21+B28</f>
        <v>0</v>
      </c>
      <c r="C31" s="191">
        <f t="shared" ref="C31:F31" si="3">C6+C21+C28</f>
        <v>0</v>
      </c>
      <c r="D31" s="191">
        <f t="shared" si="3"/>
        <v>0</v>
      </c>
      <c r="E31" s="191">
        <f t="shared" si="3"/>
        <v>0</v>
      </c>
      <c r="F31" s="191">
        <f t="shared" si="3"/>
        <v>0</v>
      </c>
      <c r="G31" s="191">
        <f>G6+G21+G28</f>
        <v>13073293.029999999</v>
      </c>
    </row>
    <row r="32" spans="1:7">
      <c r="A32" s="7"/>
      <c r="B32" s="190"/>
      <c r="C32" s="190"/>
      <c r="D32" s="190"/>
      <c r="E32" s="190"/>
      <c r="F32" s="190"/>
      <c r="G32" s="190"/>
    </row>
    <row r="33" spans="1:7">
      <c r="A33" s="11" t="s">
        <v>299</v>
      </c>
      <c r="B33" s="190"/>
      <c r="C33" s="190"/>
      <c r="D33" s="190"/>
      <c r="E33" s="190"/>
      <c r="F33" s="190"/>
      <c r="G33" s="190"/>
    </row>
    <row r="34" spans="1:7">
      <c r="A34" s="124" t="s">
        <v>668</v>
      </c>
      <c r="B34" s="189">
        <v>0</v>
      </c>
      <c r="C34" s="189">
        <v>0</v>
      </c>
      <c r="D34" s="189">
        <v>0</v>
      </c>
      <c r="E34" s="189">
        <v>0</v>
      </c>
      <c r="F34" s="189">
        <v>0</v>
      </c>
      <c r="G34" s="189">
        <v>0</v>
      </c>
    </row>
    <row r="35" spans="1:7">
      <c r="A35" s="124" t="s">
        <v>669</v>
      </c>
      <c r="B35" s="189">
        <v>0</v>
      </c>
      <c r="C35" s="189">
        <v>0</v>
      </c>
      <c r="D35" s="189">
        <v>0</v>
      </c>
      <c r="E35" s="189">
        <v>0</v>
      </c>
      <c r="F35" s="189">
        <v>0</v>
      </c>
      <c r="G35" s="189">
        <v>0</v>
      </c>
    </row>
    <row r="36" spans="1:7">
      <c r="A36" s="11" t="s">
        <v>670</v>
      </c>
      <c r="B36" s="191">
        <f>B34+B35</f>
        <v>0</v>
      </c>
      <c r="C36" s="191">
        <f t="shared" ref="C36:G36" si="4">C34+C35</f>
        <v>0</v>
      </c>
      <c r="D36" s="191">
        <f t="shared" si="4"/>
        <v>0</v>
      </c>
      <c r="E36" s="191">
        <f t="shared" si="4"/>
        <v>0</v>
      </c>
      <c r="F36" s="191">
        <f t="shared" si="4"/>
        <v>0</v>
      </c>
      <c r="G36" s="191">
        <f t="shared" si="4"/>
        <v>0</v>
      </c>
    </row>
    <row r="37" spans="1:7">
      <c r="A37" s="77"/>
      <c r="B37" s="77"/>
      <c r="C37" s="77"/>
      <c r="D37" s="77"/>
      <c r="E37" s="77"/>
      <c r="F37" s="77"/>
      <c r="G37" s="77"/>
    </row>
    <row r="38" spans="1:7">
      <c r="A38" s="1"/>
    </row>
    <row r="39" spans="1:7">
      <c r="A39" s="192" t="s">
        <v>671</v>
      </c>
      <c r="B39" s="192"/>
      <c r="C39" s="192"/>
      <c r="D39" s="192"/>
      <c r="E39" s="192"/>
      <c r="F39" s="192"/>
      <c r="G39" s="192"/>
    </row>
    <row r="40" spans="1:7">
      <c r="A40" s="192" t="s">
        <v>672</v>
      </c>
      <c r="B40" s="192"/>
      <c r="C40" s="192"/>
      <c r="D40" s="192"/>
      <c r="E40" s="192"/>
      <c r="F40" s="192"/>
      <c r="G40" s="192"/>
    </row>
  </sheetData>
  <mergeCells count="6">
    <mergeCell ref="A1:G1"/>
    <mergeCell ref="A2:G2"/>
    <mergeCell ref="A3:G3"/>
    <mergeCell ref="A4:A5"/>
    <mergeCell ref="A39:G39"/>
    <mergeCell ref="A40:G40"/>
  </mergeCells>
  <dataValidations count="2">
    <dataValidation type="decimal" allowBlank="1" showInputMessage="1" showErrorMessage="1" sqref="B6:G36" xr:uid="{72F9ABA5-01F5-492F-92BE-343A0A5ABEF4}">
      <formula1>-1.79769313486231E+100</formula1>
      <formula2>1.79769313486231E+100</formula2>
    </dataValidation>
    <dataValidation allowBlank="1" showInputMessage="1" showErrorMessage="1" prompt="Año 5 (c)" sqref="B4:F5" xr:uid="{CF708490-B278-4468-9B3E-E771DFB76891}"/>
  </dataValidations>
  <pageMargins left="0.7" right="0.7" top="0.75" bottom="0.75" header="0.3" footer="0.3"/>
  <pageSetup orientation="portrait" horizontalDpi="4294967295" verticalDpi="4294967295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FE0193-10FB-4EAA-8424-9CCC4DEB5490}">
  <dimension ref="A1:G32"/>
  <sheetViews>
    <sheetView showGridLines="0" tabSelected="1" zoomScale="85" zoomScaleNormal="85" workbookViewId="0">
      <selection activeCell="K18" sqref="K18"/>
    </sheetView>
  </sheetViews>
  <sheetFormatPr baseColWidth="10" defaultRowHeight="14.4"/>
  <cols>
    <col min="1" max="1" width="61.88671875" bestFit="1" customWidth="1"/>
    <col min="2" max="7" width="16.88671875" customWidth="1"/>
  </cols>
  <sheetData>
    <row r="1" spans="1:7">
      <c r="A1" s="193" t="s">
        <v>637</v>
      </c>
      <c r="B1" s="194"/>
      <c r="C1" s="194"/>
      <c r="D1" s="194"/>
      <c r="E1" s="194"/>
      <c r="F1" s="194"/>
      <c r="G1" s="195"/>
    </row>
    <row r="2" spans="1:7">
      <c r="A2" s="196" t="s">
        <v>673</v>
      </c>
      <c r="B2" s="197"/>
      <c r="C2" s="197"/>
      <c r="D2" s="197"/>
      <c r="E2" s="197"/>
      <c r="F2" s="197"/>
      <c r="G2" s="198"/>
    </row>
    <row r="3" spans="1:7">
      <c r="A3" s="199" t="s">
        <v>2</v>
      </c>
      <c r="B3" s="200"/>
      <c r="C3" s="200"/>
      <c r="D3" s="200"/>
      <c r="E3" s="200"/>
      <c r="F3" s="200"/>
      <c r="G3" s="201"/>
    </row>
    <row r="4" spans="1:7">
      <c r="A4" s="202" t="s">
        <v>674</v>
      </c>
      <c r="B4" s="183">
        <v>2020</v>
      </c>
      <c r="C4" s="183">
        <v>2021</v>
      </c>
      <c r="D4" s="183">
        <v>2022</v>
      </c>
      <c r="E4" s="183">
        <v>2023</v>
      </c>
      <c r="F4" s="183">
        <v>2024</v>
      </c>
      <c r="G4" s="203">
        <v>2025</v>
      </c>
    </row>
    <row r="5" spans="1:7" ht="30.6">
      <c r="A5" s="204"/>
      <c r="B5" s="205" t="s">
        <v>640</v>
      </c>
      <c r="C5" s="205" t="s">
        <v>641</v>
      </c>
      <c r="D5" s="205" t="s">
        <v>642</v>
      </c>
      <c r="E5" s="205" t="s">
        <v>643</v>
      </c>
      <c r="F5" s="205" t="s">
        <v>644</v>
      </c>
      <c r="G5" s="206" t="s">
        <v>675</v>
      </c>
    </row>
    <row r="6" spans="1:7">
      <c r="A6" s="115" t="s">
        <v>676</v>
      </c>
      <c r="B6" s="207">
        <f t="shared" ref="B6:G6" si="0">SUM(B7:B15)</f>
        <v>0</v>
      </c>
      <c r="C6" s="207">
        <f t="shared" si="0"/>
        <v>0</v>
      </c>
      <c r="D6" s="207">
        <f t="shared" si="0"/>
        <v>0</v>
      </c>
      <c r="E6" s="207">
        <f t="shared" si="0"/>
        <v>0</v>
      </c>
      <c r="F6" s="207">
        <f t="shared" si="0"/>
        <v>0</v>
      </c>
      <c r="G6" s="207">
        <f t="shared" si="0"/>
        <v>12588928.640000001</v>
      </c>
    </row>
    <row r="7" spans="1:7">
      <c r="A7" s="208" t="s">
        <v>677</v>
      </c>
      <c r="B7" s="209">
        <v>0</v>
      </c>
      <c r="C7" s="209">
        <v>0</v>
      </c>
      <c r="D7" s="209">
        <v>0</v>
      </c>
      <c r="E7" s="209">
        <v>0</v>
      </c>
      <c r="F7" s="209">
        <v>0</v>
      </c>
      <c r="G7" s="209">
        <v>3599982.23</v>
      </c>
    </row>
    <row r="8" spans="1:7">
      <c r="A8" s="208" t="s">
        <v>678</v>
      </c>
      <c r="B8" s="209">
        <v>0</v>
      </c>
      <c r="C8" s="209">
        <v>0</v>
      </c>
      <c r="D8" s="209">
        <v>0</v>
      </c>
      <c r="E8" s="209">
        <v>0</v>
      </c>
      <c r="F8" s="209">
        <v>0</v>
      </c>
      <c r="G8" s="209">
        <v>461084.15999999997</v>
      </c>
    </row>
    <row r="9" spans="1:7">
      <c r="A9" s="208" t="s">
        <v>679</v>
      </c>
      <c r="B9" s="209">
        <v>0</v>
      </c>
      <c r="C9" s="209">
        <v>0</v>
      </c>
      <c r="D9" s="209">
        <v>0</v>
      </c>
      <c r="E9" s="209">
        <v>0</v>
      </c>
      <c r="F9" s="209">
        <v>0</v>
      </c>
      <c r="G9" s="209">
        <v>2363596.16</v>
      </c>
    </row>
    <row r="10" spans="1:7">
      <c r="A10" s="208" t="s">
        <v>680</v>
      </c>
      <c r="B10" s="209">
        <v>0</v>
      </c>
      <c r="C10" s="209">
        <v>0</v>
      </c>
      <c r="D10" s="209">
        <v>0</v>
      </c>
      <c r="E10" s="209">
        <v>0</v>
      </c>
      <c r="F10" s="209">
        <v>0</v>
      </c>
      <c r="G10" s="209">
        <v>5243000</v>
      </c>
    </row>
    <row r="11" spans="1:7">
      <c r="A11" s="208" t="s">
        <v>681</v>
      </c>
      <c r="B11" s="209">
        <v>0</v>
      </c>
      <c r="C11" s="209">
        <v>0</v>
      </c>
      <c r="D11" s="209">
        <v>0</v>
      </c>
      <c r="E11" s="209">
        <v>0</v>
      </c>
      <c r="F11" s="209">
        <v>0</v>
      </c>
      <c r="G11" s="209">
        <v>921266.09</v>
      </c>
    </row>
    <row r="12" spans="1:7">
      <c r="A12" s="208" t="s">
        <v>682</v>
      </c>
      <c r="B12" s="209">
        <v>0</v>
      </c>
      <c r="C12" s="209">
        <v>0</v>
      </c>
      <c r="D12" s="209">
        <v>0</v>
      </c>
      <c r="E12" s="209">
        <v>0</v>
      </c>
      <c r="F12" s="209">
        <v>0</v>
      </c>
      <c r="G12" s="209">
        <v>0</v>
      </c>
    </row>
    <row r="13" spans="1:7">
      <c r="A13" s="208" t="s">
        <v>683</v>
      </c>
      <c r="B13" s="209">
        <v>0</v>
      </c>
      <c r="C13" s="209">
        <v>0</v>
      </c>
      <c r="D13" s="209">
        <v>0</v>
      </c>
      <c r="E13" s="209">
        <v>0</v>
      </c>
      <c r="F13" s="209">
        <v>0</v>
      </c>
      <c r="G13" s="209">
        <v>0</v>
      </c>
    </row>
    <row r="14" spans="1:7">
      <c r="A14" s="208" t="s">
        <v>684</v>
      </c>
      <c r="B14" s="209">
        <v>0</v>
      </c>
      <c r="C14" s="209">
        <v>0</v>
      </c>
      <c r="D14" s="209">
        <v>0</v>
      </c>
      <c r="E14" s="209">
        <v>0</v>
      </c>
      <c r="F14" s="209">
        <v>0</v>
      </c>
      <c r="G14" s="209">
        <v>0</v>
      </c>
    </row>
    <row r="15" spans="1:7">
      <c r="A15" s="208" t="s">
        <v>685</v>
      </c>
      <c r="B15" s="209">
        <v>0</v>
      </c>
      <c r="C15" s="209">
        <v>0</v>
      </c>
      <c r="D15" s="209">
        <v>0</v>
      </c>
      <c r="E15" s="209">
        <v>0</v>
      </c>
      <c r="F15" s="209">
        <v>0</v>
      </c>
      <c r="G15" s="209">
        <v>0</v>
      </c>
    </row>
    <row r="16" spans="1:7">
      <c r="A16" s="210"/>
      <c r="B16" s="211"/>
      <c r="C16" s="211"/>
      <c r="D16" s="211"/>
      <c r="E16" s="211"/>
      <c r="F16" s="211"/>
      <c r="G16" s="211"/>
    </row>
    <row r="17" spans="1:7">
      <c r="A17" s="212" t="s">
        <v>686</v>
      </c>
      <c r="B17" s="207">
        <f t="shared" ref="B17:G17" si="1">SUM(B18:B26)</f>
        <v>0</v>
      </c>
      <c r="C17" s="207">
        <f t="shared" si="1"/>
        <v>0</v>
      </c>
      <c r="D17" s="207">
        <f t="shared" si="1"/>
        <v>0</v>
      </c>
      <c r="E17" s="207">
        <f t="shared" si="1"/>
        <v>0</v>
      </c>
      <c r="F17" s="207">
        <f t="shared" si="1"/>
        <v>0</v>
      </c>
      <c r="G17" s="207">
        <f t="shared" si="1"/>
        <v>0</v>
      </c>
    </row>
    <row r="18" spans="1:7">
      <c r="A18" s="208" t="s">
        <v>677</v>
      </c>
      <c r="B18" s="209">
        <v>0</v>
      </c>
      <c r="C18" s="209">
        <v>0</v>
      </c>
      <c r="D18" s="209">
        <v>0</v>
      </c>
      <c r="E18" s="209">
        <v>0</v>
      </c>
      <c r="F18" s="209">
        <v>0</v>
      </c>
      <c r="G18" s="209">
        <v>0</v>
      </c>
    </row>
    <row r="19" spans="1:7">
      <c r="A19" s="208" t="s">
        <v>678</v>
      </c>
      <c r="B19" s="209">
        <v>0</v>
      </c>
      <c r="C19" s="209">
        <v>0</v>
      </c>
      <c r="D19" s="209">
        <v>0</v>
      </c>
      <c r="E19" s="209">
        <v>0</v>
      </c>
      <c r="F19" s="209">
        <v>0</v>
      </c>
      <c r="G19" s="209">
        <v>0</v>
      </c>
    </row>
    <row r="20" spans="1:7">
      <c r="A20" s="208" t="s">
        <v>679</v>
      </c>
      <c r="B20" s="209">
        <v>0</v>
      </c>
      <c r="C20" s="209">
        <v>0</v>
      </c>
      <c r="D20" s="209">
        <v>0</v>
      </c>
      <c r="E20" s="209">
        <v>0</v>
      </c>
      <c r="F20" s="209">
        <v>0</v>
      </c>
      <c r="G20" s="209">
        <v>0</v>
      </c>
    </row>
    <row r="21" spans="1:7">
      <c r="A21" s="208" t="s">
        <v>680</v>
      </c>
      <c r="B21" s="209">
        <v>0</v>
      </c>
      <c r="C21" s="209">
        <v>0</v>
      </c>
      <c r="D21" s="209">
        <v>0</v>
      </c>
      <c r="E21" s="209">
        <v>0</v>
      </c>
      <c r="F21" s="209">
        <v>0</v>
      </c>
      <c r="G21" s="209">
        <v>0</v>
      </c>
    </row>
    <row r="22" spans="1:7">
      <c r="A22" s="208" t="s">
        <v>681</v>
      </c>
      <c r="B22" s="209">
        <v>0</v>
      </c>
      <c r="C22" s="209">
        <v>0</v>
      </c>
      <c r="D22" s="209">
        <v>0</v>
      </c>
      <c r="E22" s="209">
        <v>0</v>
      </c>
      <c r="F22" s="209">
        <v>0</v>
      </c>
      <c r="G22" s="209">
        <v>0</v>
      </c>
    </row>
    <row r="23" spans="1:7">
      <c r="A23" s="208" t="s">
        <v>682</v>
      </c>
      <c r="B23" s="209">
        <v>0</v>
      </c>
      <c r="C23" s="209">
        <v>0</v>
      </c>
      <c r="D23" s="209">
        <v>0</v>
      </c>
      <c r="E23" s="209">
        <v>0</v>
      </c>
      <c r="F23" s="209">
        <v>0</v>
      </c>
      <c r="G23" s="209">
        <v>0</v>
      </c>
    </row>
    <row r="24" spans="1:7">
      <c r="A24" s="208" t="s">
        <v>683</v>
      </c>
      <c r="B24" s="209">
        <v>0</v>
      </c>
      <c r="C24" s="209">
        <v>0</v>
      </c>
      <c r="D24" s="209">
        <v>0</v>
      </c>
      <c r="E24" s="209">
        <v>0</v>
      </c>
      <c r="F24" s="209">
        <v>0</v>
      </c>
      <c r="G24" s="209">
        <v>0</v>
      </c>
    </row>
    <row r="25" spans="1:7">
      <c r="A25" s="208" t="s">
        <v>687</v>
      </c>
      <c r="B25" s="209">
        <v>0</v>
      </c>
      <c r="C25" s="209">
        <v>0</v>
      </c>
      <c r="D25" s="209">
        <v>0</v>
      </c>
      <c r="E25" s="209">
        <v>0</v>
      </c>
      <c r="F25" s="209">
        <v>0</v>
      </c>
      <c r="G25" s="209">
        <v>0</v>
      </c>
    </row>
    <row r="26" spans="1:7">
      <c r="A26" s="208" t="s">
        <v>685</v>
      </c>
      <c r="B26" s="209">
        <v>0</v>
      </c>
      <c r="C26" s="209">
        <v>0</v>
      </c>
      <c r="D26" s="209">
        <v>0</v>
      </c>
      <c r="E26" s="209">
        <v>0</v>
      </c>
      <c r="F26" s="209">
        <v>0</v>
      </c>
      <c r="G26" s="209">
        <v>0</v>
      </c>
    </row>
    <row r="27" spans="1:7">
      <c r="A27" s="210"/>
      <c r="B27" s="211"/>
      <c r="C27" s="211"/>
      <c r="D27" s="211"/>
      <c r="E27" s="211"/>
      <c r="F27" s="211"/>
      <c r="G27" s="211"/>
    </row>
    <row r="28" spans="1:7">
      <c r="A28" s="212" t="s">
        <v>688</v>
      </c>
      <c r="B28" s="207">
        <f t="shared" ref="B28:G28" si="2">B6+B17</f>
        <v>0</v>
      </c>
      <c r="C28" s="207">
        <f t="shared" si="2"/>
        <v>0</v>
      </c>
      <c r="D28" s="207">
        <f t="shared" si="2"/>
        <v>0</v>
      </c>
      <c r="E28" s="207">
        <f t="shared" si="2"/>
        <v>0</v>
      </c>
      <c r="F28" s="207">
        <f t="shared" si="2"/>
        <v>0</v>
      </c>
      <c r="G28" s="207">
        <f t="shared" si="2"/>
        <v>12588928.640000001</v>
      </c>
    </row>
    <row r="29" spans="1:7">
      <c r="A29" s="77"/>
      <c r="B29" s="213"/>
      <c r="C29" s="213"/>
      <c r="D29" s="213"/>
      <c r="E29" s="213"/>
      <c r="F29" s="213"/>
      <c r="G29" s="213"/>
    </row>
    <row r="30" spans="1:7">
      <c r="A30" s="1"/>
    </row>
    <row r="31" spans="1:7">
      <c r="A31" s="192" t="s">
        <v>689</v>
      </c>
      <c r="B31" s="192"/>
      <c r="C31" s="192"/>
      <c r="D31" s="192"/>
      <c r="E31" s="192"/>
      <c r="F31" s="192"/>
      <c r="G31" s="192"/>
    </row>
    <row r="32" spans="1:7">
      <c r="A32" s="192" t="s">
        <v>690</v>
      </c>
      <c r="B32" s="192"/>
      <c r="C32" s="192"/>
      <c r="D32" s="192"/>
      <c r="E32" s="192"/>
      <c r="F32" s="192"/>
      <c r="G32" s="192"/>
    </row>
  </sheetData>
  <mergeCells count="6">
    <mergeCell ref="A1:G1"/>
    <mergeCell ref="A2:G2"/>
    <mergeCell ref="A3:G3"/>
    <mergeCell ref="A4:A5"/>
    <mergeCell ref="A31:G31"/>
    <mergeCell ref="A32:G32"/>
  </mergeCells>
  <dataValidations count="1">
    <dataValidation allowBlank="1" showInputMessage="1" showErrorMessage="1" prompt="Año 5 (c)" sqref="B4:F5" xr:uid="{4619AADD-B353-4F9F-9213-732C210CD60B}"/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264965-B6F3-44CD-8A7B-B0BF3D21FAB6}">
  <dimension ref="A1:I45"/>
  <sheetViews>
    <sheetView showGridLines="0" zoomScale="90" zoomScaleNormal="90" workbookViewId="0">
      <selection activeCell="A28" sqref="A28"/>
    </sheetView>
  </sheetViews>
  <sheetFormatPr baseColWidth="10" defaultRowHeight="14.4"/>
  <cols>
    <col min="1" max="1" width="56.5546875" customWidth="1"/>
    <col min="2" max="2" width="20.6640625" customWidth="1"/>
    <col min="3" max="3" width="21.5546875" customWidth="1"/>
    <col min="4" max="4" width="20.6640625" customWidth="1"/>
    <col min="5" max="5" width="26.33203125" customWidth="1"/>
    <col min="6" max="6" width="22.33203125" customWidth="1"/>
    <col min="7" max="7" width="20.6640625" customWidth="1"/>
    <col min="8" max="8" width="31" customWidth="1"/>
  </cols>
  <sheetData>
    <row r="1" spans="1:9" ht="25.8">
      <c r="A1" s="40" t="s">
        <v>125</v>
      </c>
      <c r="B1" s="40"/>
      <c r="C1" s="40"/>
      <c r="D1" s="40"/>
      <c r="E1" s="40"/>
      <c r="F1" s="40"/>
      <c r="G1" s="40"/>
      <c r="H1" s="40"/>
      <c r="I1" s="1"/>
    </row>
    <row r="2" spans="1:9">
      <c r="A2" s="31" t="s">
        <v>122</v>
      </c>
      <c r="B2" s="32"/>
      <c r="C2" s="32"/>
      <c r="D2" s="32"/>
      <c r="E2" s="32"/>
      <c r="F2" s="32"/>
      <c r="G2" s="32"/>
      <c r="H2" s="33"/>
    </row>
    <row r="3" spans="1:9">
      <c r="A3" s="34" t="s">
        <v>126</v>
      </c>
      <c r="B3" s="35"/>
      <c r="C3" s="35"/>
      <c r="D3" s="35"/>
      <c r="E3" s="35"/>
      <c r="F3" s="35"/>
      <c r="G3" s="35"/>
      <c r="H3" s="36"/>
    </row>
    <row r="4" spans="1:9">
      <c r="A4" s="34" t="s">
        <v>127</v>
      </c>
      <c r="B4" s="35"/>
      <c r="C4" s="35"/>
      <c r="D4" s="35"/>
      <c r="E4" s="35"/>
      <c r="F4" s="35"/>
      <c r="G4" s="35"/>
      <c r="H4" s="36"/>
    </row>
    <row r="5" spans="1:9">
      <c r="A5" s="37" t="s">
        <v>2</v>
      </c>
      <c r="B5" s="38"/>
      <c r="C5" s="38"/>
      <c r="D5" s="38"/>
      <c r="E5" s="38"/>
      <c r="F5" s="38"/>
      <c r="G5" s="38"/>
      <c r="H5" s="39"/>
    </row>
    <row r="6" spans="1:9" ht="43.2">
      <c r="A6" s="41" t="s">
        <v>128</v>
      </c>
      <c r="B6" s="42" t="s">
        <v>129</v>
      </c>
      <c r="C6" s="41" t="s">
        <v>130</v>
      </c>
      <c r="D6" s="41" t="s">
        <v>131</v>
      </c>
      <c r="E6" s="41" t="s">
        <v>132</v>
      </c>
      <c r="F6" s="41" t="s">
        <v>133</v>
      </c>
      <c r="G6" s="41" t="s">
        <v>134</v>
      </c>
      <c r="H6" s="43" t="s">
        <v>135</v>
      </c>
      <c r="I6" s="44"/>
    </row>
    <row r="7" spans="1:9">
      <c r="A7" s="12"/>
      <c r="B7" s="12"/>
      <c r="C7" s="12"/>
      <c r="D7" s="12"/>
      <c r="E7" s="12"/>
      <c r="F7" s="12"/>
      <c r="G7" s="12"/>
      <c r="H7" s="12"/>
      <c r="I7" s="44"/>
    </row>
    <row r="8" spans="1:9">
      <c r="A8" s="45" t="s">
        <v>136</v>
      </c>
      <c r="B8" s="46">
        <f>B9+B13</f>
        <v>0</v>
      </c>
      <c r="C8" s="46">
        <f>C9+C13</f>
        <v>0</v>
      </c>
      <c r="D8" s="46">
        <f t="shared" ref="D8:H8" si="0">D9+D13</f>
        <v>0</v>
      </c>
      <c r="E8" s="46">
        <f t="shared" si="0"/>
        <v>0</v>
      </c>
      <c r="F8" s="46">
        <f>F9+F13</f>
        <v>0</v>
      </c>
      <c r="G8" s="46">
        <f t="shared" si="0"/>
        <v>0</v>
      </c>
      <c r="H8" s="46">
        <f t="shared" si="0"/>
        <v>0</v>
      </c>
    </row>
    <row r="9" spans="1:9">
      <c r="A9" s="47" t="s">
        <v>137</v>
      </c>
      <c r="B9" s="48">
        <f>SUM(B10:B12)</f>
        <v>0</v>
      </c>
      <c r="C9" s="48">
        <f t="shared" ref="C9:H13" si="1">SUM(C10:C12)</f>
        <v>0</v>
      </c>
      <c r="D9" s="48">
        <f t="shared" si="1"/>
        <v>0</v>
      </c>
      <c r="E9" s="48">
        <f t="shared" si="1"/>
        <v>0</v>
      </c>
      <c r="F9" s="48">
        <f>B9+C9-D9+E9</f>
        <v>0</v>
      </c>
      <c r="G9" s="48">
        <f t="shared" si="1"/>
        <v>0</v>
      </c>
      <c r="H9" s="48">
        <f t="shared" si="1"/>
        <v>0</v>
      </c>
    </row>
    <row r="10" spans="1:9">
      <c r="A10" s="49" t="s">
        <v>138</v>
      </c>
      <c r="B10" s="50">
        <v>0</v>
      </c>
      <c r="C10" s="50">
        <v>0</v>
      </c>
      <c r="D10" s="50">
        <v>0</v>
      </c>
      <c r="E10" s="50">
        <v>0</v>
      </c>
      <c r="F10" s="48">
        <f>B10+C10-D10+E10</f>
        <v>0</v>
      </c>
      <c r="G10" s="50">
        <v>0</v>
      </c>
      <c r="H10" s="50">
        <v>0</v>
      </c>
    </row>
    <row r="11" spans="1:9">
      <c r="A11" s="49" t="s">
        <v>139</v>
      </c>
      <c r="B11" s="50">
        <v>0</v>
      </c>
      <c r="C11" s="48">
        <v>0</v>
      </c>
      <c r="D11" s="50">
        <v>0</v>
      </c>
      <c r="E11" s="50">
        <v>0</v>
      </c>
      <c r="F11" s="48">
        <f>B11+C11-D11+E11</f>
        <v>0</v>
      </c>
      <c r="G11" s="50">
        <v>0</v>
      </c>
      <c r="H11" s="48">
        <v>0</v>
      </c>
    </row>
    <row r="12" spans="1:9">
      <c r="A12" s="49" t="s">
        <v>140</v>
      </c>
      <c r="B12" s="50">
        <v>0</v>
      </c>
      <c r="C12" s="48">
        <v>0</v>
      </c>
      <c r="D12" s="50">
        <v>0</v>
      </c>
      <c r="E12" s="50">
        <v>0</v>
      </c>
      <c r="F12" s="48">
        <f>B12+C12-D12+E12</f>
        <v>0</v>
      </c>
      <c r="G12" s="50">
        <v>0</v>
      </c>
      <c r="H12" s="48">
        <v>0</v>
      </c>
    </row>
    <row r="13" spans="1:9">
      <c r="A13" s="47" t="s">
        <v>141</v>
      </c>
      <c r="B13" s="48">
        <f>SUM(B14:B16)</f>
        <v>0</v>
      </c>
      <c r="C13" s="48">
        <f t="shared" ref="C13:H13" si="2">SUM(C14:C16)</f>
        <v>0</v>
      </c>
      <c r="D13" s="48">
        <f t="shared" si="2"/>
        <v>0</v>
      </c>
      <c r="E13" s="48">
        <f t="shared" si="2"/>
        <v>0</v>
      </c>
      <c r="F13" s="48">
        <f t="shared" ref="F13" si="3">B13+C13-D13+E13</f>
        <v>0</v>
      </c>
      <c r="G13" s="48">
        <f t="shared" si="1"/>
        <v>0</v>
      </c>
      <c r="H13" s="48">
        <f t="shared" si="2"/>
        <v>0</v>
      </c>
    </row>
    <row r="14" spans="1:9">
      <c r="A14" s="49" t="s">
        <v>142</v>
      </c>
      <c r="B14" s="50">
        <v>0</v>
      </c>
      <c r="C14" s="50">
        <v>0</v>
      </c>
      <c r="D14" s="50">
        <v>0</v>
      </c>
      <c r="E14" s="50">
        <v>0</v>
      </c>
      <c r="F14" s="48">
        <f>B14+C14-D14+E14</f>
        <v>0</v>
      </c>
      <c r="G14" s="48">
        <v>0</v>
      </c>
      <c r="H14" s="50">
        <v>0</v>
      </c>
    </row>
    <row r="15" spans="1:9">
      <c r="A15" s="49" t="s">
        <v>143</v>
      </c>
      <c r="B15" s="50">
        <v>0</v>
      </c>
      <c r="C15" s="50">
        <v>0</v>
      </c>
      <c r="D15" s="50">
        <v>0</v>
      </c>
      <c r="E15" s="50">
        <v>0</v>
      </c>
      <c r="F15" s="48">
        <f>B15+C15-D15+E15</f>
        <v>0</v>
      </c>
      <c r="G15" s="48">
        <v>0</v>
      </c>
      <c r="H15" s="48">
        <v>0</v>
      </c>
    </row>
    <row r="16" spans="1:9">
      <c r="A16" s="49" t="s">
        <v>144</v>
      </c>
      <c r="B16" s="50">
        <v>0</v>
      </c>
      <c r="C16" s="50">
        <v>0</v>
      </c>
      <c r="D16" s="50">
        <v>0</v>
      </c>
      <c r="E16" s="50">
        <v>0</v>
      </c>
      <c r="F16" s="48">
        <f>B16+C16-D16+E16</f>
        <v>0</v>
      </c>
      <c r="G16" s="48">
        <v>0</v>
      </c>
      <c r="H16" s="48">
        <v>0</v>
      </c>
    </row>
    <row r="17" spans="1:8">
      <c r="A17" s="7"/>
      <c r="B17" s="51"/>
      <c r="C17" s="51"/>
      <c r="D17" s="51"/>
      <c r="E17" s="51"/>
      <c r="F17" s="51"/>
      <c r="G17" s="51"/>
      <c r="H17" s="51"/>
    </row>
    <row r="18" spans="1:8">
      <c r="A18" s="45" t="s">
        <v>145</v>
      </c>
      <c r="B18" s="46">
        <v>0</v>
      </c>
      <c r="C18" s="52"/>
      <c r="D18" s="52"/>
      <c r="E18" s="52"/>
      <c r="F18" s="46">
        <v>173912.78</v>
      </c>
      <c r="G18" s="52"/>
      <c r="H18" s="52"/>
    </row>
    <row r="19" spans="1:8">
      <c r="A19" s="7"/>
      <c r="B19" s="53"/>
      <c r="C19" s="53"/>
      <c r="D19" s="53"/>
      <c r="E19" s="53"/>
      <c r="F19" s="53"/>
      <c r="G19" s="53"/>
      <c r="H19" s="53"/>
    </row>
    <row r="20" spans="1:8">
      <c r="A20" s="45" t="s">
        <v>146</v>
      </c>
      <c r="B20" s="46">
        <f>B8+B18</f>
        <v>0</v>
      </c>
      <c r="C20" s="46">
        <f t="shared" ref="C20:H20" si="4">C8+C18</f>
        <v>0</v>
      </c>
      <c r="D20" s="46">
        <f t="shared" si="4"/>
        <v>0</v>
      </c>
      <c r="E20" s="46">
        <f t="shared" si="4"/>
        <v>0</v>
      </c>
      <c r="F20" s="46">
        <f>F8+F18</f>
        <v>173912.78</v>
      </c>
      <c r="G20" s="46">
        <f t="shared" si="4"/>
        <v>0</v>
      </c>
      <c r="H20" s="46">
        <f t="shared" si="4"/>
        <v>0</v>
      </c>
    </row>
    <row r="21" spans="1:8">
      <c r="A21" s="7"/>
      <c r="B21" s="54"/>
      <c r="C21" s="54"/>
      <c r="D21" s="54"/>
      <c r="E21" s="54"/>
      <c r="F21" s="54"/>
      <c r="G21" s="54"/>
      <c r="H21" s="54"/>
    </row>
    <row r="22" spans="1:8" ht="16.2">
      <c r="A22" s="45" t="s">
        <v>147</v>
      </c>
      <c r="B22" s="46">
        <f t="shared" ref="B22:H22" si="5">SUM(B23:B25)</f>
        <v>0</v>
      </c>
      <c r="C22" s="46">
        <f t="shared" si="5"/>
        <v>0</v>
      </c>
      <c r="D22" s="46">
        <f t="shared" si="5"/>
        <v>0</v>
      </c>
      <c r="E22" s="46">
        <f t="shared" si="5"/>
        <v>0</v>
      </c>
      <c r="F22" s="46">
        <f t="shared" si="5"/>
        <v>0</v>
      </c>
      <c r="G22" s="46">
        <f t="shared" si="5"/>
        <v>0</v>
      </c>
      <c r="H22" s="46">
        <f t="shared" si="5"/>
        <v>0</v>
      </c>
    </row>
    <row r="23" spans="1:8">
      <c r="A23" s="55" t="s">
        <v>148</v>
      </c>
      <c r="B23" s="48">
        <v>0</v>
      </c>
      <c r="C23" s="48">
        <v>0</v>
      </c>
      <c r="D23" s="48">
        <v>0</v>
      </c>
      <c r="E23" s="48">
        <v>0</v>
      </c>
      <c r="F23" s="48">
        <f>B23+C23-D23+E23</f>
        <v>0</v>
      </c>
      <c r="G23" s="48">
        <v>0</v>
      </c>
      <c r="H23" s="48">
        <v>0</v>
      </c>
    </row>
    <row r="24" spans="1:8">
      <c r="A24" s="55" t="s">
        <v>149</v>
      </c>
      <c r="B24" s="48">
        <v>0</v>
      </c>
      <c r="C24" s="48">
        <v>0</v>
      </c>
      <c r="D24" s="48">
        <v>0</v>
      </c>
      <c r="E24" s="48">
        <v>0</v>
      </c>
      <c r="F24" s="48">
        <f>B24+C24-D24+E24</f>
        <v>0</v>
      </c>
      <c r="G24" s="48">
        <v>0</v>
      </c>
      <c r="H24" s="48">
        <v>0</v>
      </c>
    </row>
    <row r="25" spans="1:8">
      <c r="A25" s="55" t="s">
        <v>150</v>
      </c>
      <c r="B25" s="48">
        <v>0</v>
      </c>
      <c r="C25" s="48">
        <v>0</v>
      </c>
      <c r="D25" s="48">
        <v>0</v>
      </c>
      <c r="E25" s="48">
        <v>0</v>
      </c>
      <c r="F25" s="48">
        <f>B25+C25-D25+E25</f>
        <v>0</v>
      </c>
      <c r="G25" s="48">
        <v>0</v>
      </c>
      <c r="H25" s="48">
        <v>0</v>
      </c>
    </row>
    <row r="26" spans="1:8">
      <c r="A26" s="56" t="s">
        <v>151</v>
      </c>
      <c r="B26" s="54"/>
      <c r="C26" s="54"/>
      <c r="D26" s="54"/>
      <c r="E26" s="54"/>
      <c r="F26" s="54"/>
      <c r="G26" s="54"/>
      <c r="H26" s="54"/>
    </row>
    <row r="27" spans="1:8" ht="16.2">
      <c r="A27" s="45" t="s">
        <v>152</v>
      </c>
      <c r="B27" s="46">
        <f>SUM(B28:B30)</f>
        <v>0</v>
      </c>
      <c r="C27" s="46">
        <f t="shared" ref="C27:H27" si="6">SUM(C28:C30)</f>
        <v>0</v>
      </c>
      <c r="D27" s="46">
        <f t="shared" si="6"/>
        <v>0</v>
      </c>
      <c r="E27" s="46">
        <f t="shared" si="6"/>
        <v>0</v>
      </c>
      <c r="F27" s="46">
        <f t="shared" si="6"/>
        <v>0</v>
      </c>
      <c r="G27" s="46">
        <f t="shared" si="6"/>
        <v>0</v>
      </c>
      <c r="H27" s="46">
        <f t="shared" si="6"/>
        <v>0</v>
      </c>
    </row>
    <row r="28" spans="1:8">
      <c r="A28" s="55" t="s">
        <v>153</v>
      </c>
      <c r="B28" s="48">
        <v>0</v>
      </c>
      <c r="C28" s="48">
        <v>0</v>
      </c>
      <c r="D28" s="48">
        <v>0</v>
      </c>
      <c r="E28" s="48">
        <v>0</v>
      </c>
      <c r="F28" s="48">
        <f>B28+C28-D28+E28</f>
        <v>0</v>
      </c>
      <c r="G28" s="48">
        <v>0</v>
      </c>
      <c r="H28" s="48">
        <v>0</v>
      </c>
    </row>
    <row r="29" spans="1:8">
      <c r="A29" s="55" t="s">
        <v>154</v>
      </c>
      <c r="B29" s="48">
        <v>0</v>
      </c>
      <c r="C29" s="48">
        <v>0</v>
      </c>
      <c r="D29" s="48">
        <v>0</v>
      </c>
      <c r="E29" s="48">
        <v>0</v>
      </c>
      <c r="F29" s="48">
        <f>B29+C29-D29+E29</f>
        <v>0</v>
      </c>
      <c r="G29" s="48">
        <v>0</v>
      </c>
      <c r="H29" s="48">
        <v>0</v>
      </c>
    </row>
    <row r="30" spans="1:8">
      <c r="A30" s="55" t="s">
        <v>155</v>
      </c>
      <c r="B30" s="48">
        <v>0</v>
      </c>
      <c r="C30" s="48">
        <v>0</v>
      </c>
      <c r="D30" s="48">
        <v>0</v>
      </c>
      <c r="E30" s="48">
        <v>0</v>
      </c>
      <c r="F30" s="48">
        <f>B30+C30-D30+E30</f>
        <v>0</v>
      </c>
      <c r="G30" s="48">
        <v>0</v>
      </c>
      <c r="H30" s="48">
        <v>0</v>
      </c>
    </row>
    <row r="31" spans="1:8">
      <c r="A31" s="57" t="s">
        <v>151</v>
      </c>
      <c r="B31" s="58"/>
      <c r="C31" s="58"/>
      <c r="D31" s="58"/>
      <c r="E31" s="58"/>
      <c r="F31" s="58"/>
      <c r="G31" s="58"/>
      <c r="H31" s="58"/>
    </row>
    <row r="32" spans="1:8">
      <c r="A32" s="1"/>
    </row>
    <row r="33" spans="1:8">
      <c r="A33" s="59" t="s">
        <v>156</v>
      </c>
      <c r="B33" s="59"/>
      <c r="C33" s="59"/>
      <c r="D33" s="59"/>
      <c r="E33" s="59"/>
      <c r="F33" s="59"/>
      <c r="G33" s="59"/>
      <c r="H33" s="59"/>
    </row>
    <row r="34" spans="1:8">
      <c r="A34" s="59"/>
      <c r="B34" s="59"/>
      <c r="C34" s="59"/>
      <c r="D34" s="59"/>
      <c r="E34" s="59"/>
      <c r="F34" s="59"/>
      <c r="G34" s="59"/>
      <c r="H34" s="59"/>
    </row>
    <row r="35" spans="1:8">
      <c r="A35" s="59"/>
      <c r="B35" s="59"/>
      <c r="C35" s="59"/>
      <c r="D35" s="59"/>
      <c r="E35" s="59"/>
      <c r="F35" s="59"/>
      <c r="G35" s="59"/>
      <c r="H35" s="59"/>
    </row>
    <row r="36" spans="1:8">
      <c r="A36" s="59"/>
      <c r="B36" s="59"/>
      <c r="C36" s="59"/>
      <c r="D36" s="59"/>
      <c r="E36" s="59"/>
      <c r="F36" s="59"/>
      <c r="G36" s="59"/>
      <c r="H36" s="59"/>
    </row>
    <row r="37" spans="1:8">
      <c r="A37" s="59"/>
      <c r="B37" s="59"/>
      <c r="C37" s="59"/>
      <c r="D37" s="59"/>
      <c r="E37" s="59"/>
      <c r="F37" s="59"/>
      <c r="G37" s="59"/>
      <c r="H37" s="59"/>
    </row>
    <row r="38" spans="1:8">
      <c r="A38" s="1"/>
    </row>
    <row r="39" spans="1:8" ht="28.8">
      <c r="A39" s="41" t="s">
        <v>157</v>
      </c>
      <c r="B39" s="41" t="s">
        <v>158</v>
      </c>
      <c r="C39" s="41" t="s">
        <v>159</v>
      </c>
      <c r="D39" s="41" t="s">
        <v>160</v>
      </c>
      <c r="E39" s="41" t="s">
        <v>161</v>
      </c>
      <c r="F39" s="43" t="s">
        <v>162</v>
      </c>
    </row>
    <row r="40" spans="1:8">
      <c r="A40" s="7"/>
      <c r="B40" s="12"/>
      <c r="C40" s="12"/>
      <c r="D40" s="12"/>
      <c r="E40" s="12"/>
      <c r="F40" s="12"/>
    </row>
    <row r="41" spans="1:8">
      <c r="A41" s="45" t="s">
        <v>163</v>
      </c>
      <c r="B41" s="60">
        <f>SUM(B42:B45)</f>
        <v>0</v>
      </c>
      <c r="C41" s="60">
        <f t="shared" ref="C41:F41" si="7">SUM(C42:C45)</f>
        <v>0</v>
      </c>
      <c r="D41" s="60">
        <f t="shared" si="7"/>
        <v>0</v>
      </c>
      <c r="E41" s="60">
        <f t="shared" si="7"/>
        <v>0</v>
      </c>
      <c r="F41" s="60">
        <f t="shared" si="7"/>
        <v>0</v>
      </c>
    </row>
    <row r="42" spans="1:8">
      <c r="A42" s="55" t="s">
        <v>164</v>
      </c>
      <c r="B42" s="61"/>
      <c r="C42" s="61"/>
      <c r="D42" s="61"/>
      <c r="E42" s="61"/>
      <c r="F42" s="61"/>
      <c r="G42" s="62"/>
      <c r="H42" s="62"/>
    </row>
    <row r="43" spans="1:8">
      <c r="A43" s="55" t="s">
        <v>165</v>
      </c>
      <c r="B43" s="61"/>
      <c r="C43" s="61"/>
      <c r="D43" s="61"/>
      <c r="E43" s="61"/>
      <c r="F43" s="61"/>
      <c r="G43" s="62"/>
      <c r="H43" s="62"/>
    </row>
    <row r="44" spans="1:8">
      <c r="A44" s="55" t="s">
        <v>166</v>
      </c>
      <c r="B44" s="61"/>
      <c r="C44" s="61"/>
      <c r="D44" s="61"/>
      <c r="E44" s="61"/>
      <c r="F44" s="61"/>
      <c r="G44" s="62"/>
      <c r="H44" s="62"/>
    </row>
    <row r="45" spans="1:8">
      <c r="A45" s="63" t="s">
        <v>151</v>
      </c>
      <c r="B45" s="13"/>
      <c r="C45" s="13"/>
      <c r="D45" s="13"/>
      <c r="E45" s="13"/>
      <c r="F45" s="13"/>
    </row>
  </sheetData>
  <mergeCells count="7">
    <mergeCell ref="A33:H37"/>
    <mergeCell ref="A1:F1"/>
    <mergeCell ref="G1:H1"/>
    <mergeCell ref="A2:H2"/>
    <mergeCell ref="A3:H3"/>
    <mergeCell ref="A4:H4"/>
    <mergeCell ref="A5:H5"/>
  </mergeCells>
  <pageMargins left="0.25" right="0.25" top="0.75" bottom="0.75" header="0.3" footer="0.3"/>
  <pageSetup scale="4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E7BFD7-54E2-46AA-8181-8A294ED5A009}">
  <dimension ref="A1:L21"/>
  <sheetViews>
    <sheetView zoomScale="90" zoomScaleNormal="90" workbookViewId="0">
      <selection activeCell="A28" sqref="A28"/>
    </sheetView>
  </sheetViews>
  <sheetFormatPr baseColWidth="10" defaultRowHeight="14.4"/>
  <cols>
    <col min="1" max="1" width="57" customWidth="1"/>
    <col min="2" max="11" width="21.6640625" customWidth="1"/>
  </cols>
  <sheetData>
    <row r="1" spans="1:12" ht="21">
      <c r="A1" s="30" t="s">
        <v>167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64"/>
    </row>
    <row r="2" spans="1:12">
      <c r="A2" s="31" t="s">
        <v>122</v>
      </c>
      <c r="B2" s="32"/>
      <c r="C2" s="32"/>
      <c r="D2" s="32"/>
      <c r="E2" s="32"/>
      <c r="F2" s="32"/>
      <c r="G2" s="32"/>
      <c r="H2" s="32"/>
      <c r="I2" s="32"/>
      <c r="J2" s="32"/>
      <c r="K2" s="33"/>
    </row>
    <row r="3" spans="1:12">
      <c r="A3" s="34" t="s">
        <v>168</v>
      </c>
      <c r="B3" s="35"/>
      <c r="C3" s="35"/>
      <c r="D3" s="35"/>
      <c r="E3" s="35"/>
      <c r="F3" s="35"/>
      <c r="G3" s="35"/>
      <c r="H3" s="35"/>
      <c r="I3" s="35"/>
      <c r="J3" s="35"/>
      <c r="K3" s="36"/>
    </row>
    <row r="4" spans="1:12">
      <c r="A4" s="34" t="s">
        <v>169</v>
      </c>
      <c r="B4" s="35"/>
      <c r="C4" s="35"/>
      <c r="D4" s="35"/>
      <c r="E4" s="35"/>
      <c r="F4" s="35"/>
      <c r="G4" s="35"/>
      <c r="H4" s="35"/>
      <c r="I4" s="35"/>
      <c r="J4" s="35"/>
      <c r="K4" s="36"/>
    </row>
    <row r="5" spans="1:12">
      <c r="A5" s="34" t="s">
        <v>2</v>
      </c>
      <c r="B5" s="35"/>
      <c r="C5" s="35"/>
      <c r="D5" s="35"/>
      <c r="E5" s="35"/>
      <c r="F5" s="35"/>
      <c r="G5" s="35"/>
      <c r="H5" s="35"/>
      <c r="I5" s="35"/>
      <c r="J5" s="35"/>
      <c r="K5" s="36"/>
    </row>
    <row r="6" spans="1:12" ht="72">
      <c r="A6" s="43" t="s">
        <v>170</v>
      </c>
      <c r="B6" s="43" t="s">
        <v>171</v>
      </c>
      <c r="C6" s="43" t="s">
        <v>172</v>
      </c>
      <c r="D6" s="43" t="s">
        <v>173</v>
      </c>
      <c r="E6" s="43" t="s">
        <v>174</v>
      </c>
      <c r="F6" s="43" t="s">
        <v>175</v>
      </c>
      <c r="G6" s="43" t="s">
        <v>176</v>
      </c>
      <c r="H6" s="43" t="s">
        <v>177</v>
      </c>
      <c r="I6" s="4" t="s">
        <v>178</v>
      </c>
      <c r="J6" s="4" t="s">
        <v>179</v>
      </c>
      <c r="K6" s="4" t="s">
        <v>180</v>
      </c>
    </row>
    <row r="7" spans="1:12">
      <c r="A7" s="65"/>
      <c r="B7" s="12"/>
      <c r="C7" s="12"/>
      <c r="D7" s="12"/>
      <c r="E7" s="12"/>
      <c r="F7" s="12"/>
      <c r="G7" s="12"/>
      <c r="H7" s="12"/>
      <c r="I7" s="12"/>
      <c r="J7" s="12"/>
      <c r="K7" s="12"/>
    </row>
    <row r="8" spans="1:12">
      <c r="A8" s="6" t="s">
        <v>181</v>
      </c>
      <c r="B8" s="66"/>
      <c r="C8" s="66"/>
      <c r="D8" s="66"/>
      <c r="E8" s="67">
        <f>SUM(E9:E12)</f>
        <v>0</v>
      </c>
      <c r="F8" s="68"/>
      <c r="G8" s="67">
        <f>SUM(G9:G12)</f>
        <v>0</v>
      </c>
      <c r="H8" s="67">
        <f>SUM(H9:H12)</f>
        <v>0</v>
      </c>
      <c r="I8" s="67">
        <f>SUM(I9:I12)</f>
        <v>0</v>
      </c>
      <c r="J8" s="67">
        <f>SUM(J9:J12)</f>
        <v>0</v>
      </c>
      <c r="K8" s="67">
        <f>SUM(K9:K12)</f>
        <v>0</v>
      </c>
    </row>
    <row r="9" spans="1:12">
      <c r="A9" s="69" t="s">
        <v>182</v>
      </c>
      <c r="B9" s="70"/>
      <c r="C9" s="70"/>
      <c r="D9" s="70"/>
      <c r="E9" s="71">
        <v>0</v>
      </c>
      <c r="F9" s="72"/>
      <c r="G9" s="71">
        <v>0</v>
      </c>
      <c r="H9" s="71">
        <v>0</v>
      </c>
      <c r="I9" s="71">
        <v>0</v>
      </c>
      <c r="J9" s="71">
        <v>0</v>
      </c>
      <c r="K9" s="71">
        <v>0</v>
      </c>
      <c r="L9" s="62"/>
    </row>
    <row r="10" spans="1:12">
      <c r="A10" s="69" t="s">
        <v>183</v>
      </c>
      <c r="B10" s="70"/>
      <c r="C10" s="70"/>
      <c r="D10" s="70"/>
      <c r="E10" s="71">
        <v>0</v>
      </c>
      <c r="F10" s="72"/>
      <c r="G10" s="71">
        <v>0</v>
      </c>
      <c r="H10" s="71">
        <v>0</v>
      </c>
      <c r="I10" s="71">
        <v>0</v>
      </c>
      <c r="J10" s="71">
        <v>0</v>
      </c>
      <c r="K10" s="71">
        <v>0</v>
      </c>
      <c r="L10" s="62"/>
    </row>
    <row r="11" spans="1:12">
      <c r="A11" s="69" t="s">
        <v>184</v>
      </c>
      <c r="B11" s="70"/>
      <c r="C11" s="70"/>
      <c r="D11" s="70"/>
      <c r="E11" s="71">
        <v>0</v>
      </c>
      <c r="F11" s="72"/>
      <c r="G11" s="71">
        <v>0</v>
      </c>
      <c r="H11" s="71">
        <v>0</v>
      </c>
      <c r="I11" s="71">
        <v>0</v>
      </c>
      <c r="J11" s="71">
        <v>0</v>
      </c>
      <c r="K11" s="71">
        <v>0</v>
      </c>
      <c r="L11" s="62"/>
    </row>
    <row r="12" spans="1:12">
      <c r="A12" s="69" t="s">
        <v>185</v>
      </c>
      <c r="B12" s="70"/>
      <c r="C12" s="70"/>
      <c r="D12" s="70"/>
      <c r="E12" s="71">
        <v>0</v>
      </c>
      <c r="F12" s="72"/>
      <c r="G12" s="71">
        <v>0</v>
      </c>
      <c r="H12" s="71">
        <v>0</v>
      </c>
      <c r="I12" s="71">
        <v>0</v>
      </c>
      <c r="J12" s="71">
        <v>0</v>
      </c>
      <c r="K12" s="71">
        <v>0</v>
      </c>
      <c r="L12" s="62"/>
    </row>
    <row r="13" spans="1:12">
      <c r="A13" s="73" t="s">
        <v>151</v>
      </c>
      <c r="B13" s="74"/>
      <c r="C13" s="74"/>
      <c r="D13" s="74"/>
      <c r="E13" s="75"/>
      <c r="F13" s="76"/>
      <c r="G13" s="75"/>
      <c r="H13" s="75"/>
      <c r="I13" s="75"/>
      <c r="J13" s="75"/>
      <c r="K13" s="75"/>
    </row>
    <row r="14" spans="1:12">
      <c r="A14" s="6" t="s">
        <v>186</v>
      </c>
      <c r="B14" s="66"/>
      <c r="C14" s="66"/>
      <c r="D14" s="66"/>
      <c r="E14" s="67">
        <f>SUM(E15:E18)</f>
        <v>0</v>
      </c>
      <c r="F14" s="68"/>
      <c r="G14" s="67">
        <f>SUM(G15:G18)</f>
        <v>0</v>
      </c>
      <c r="H14" s="67">
        <f>SUM(H15:H18)</f>
        <v>0</v>
      </c>
      <c r="I14" s="67">
        <f>SUM(I15:I18)</f>
        <v>0</v>
      </c>
      <c r="J14" s="67">
        <f>SUM(J15:J18)</f>
        <v>0</v>
      </c>
      <c r="K14" s="67">
        <f>SUM(K15:K18)</f>
        <v>0</v>
      </c>
    </row>
    <row r="15" spans="1:12">
      <c r="A15" s="69" t="s">
        <v>187</v>
      </c>
      <c r="B15" s="70"/>
      <c r="C15" s="70"/>
      <c r="D15" s="70"/>
      <c r="E15" s="71">
        <v>0</v>
      </c>
      <c r="F15" s="72"/>
      <c r="G15" s="71">
        <v>0</v>
      </c>
      <c r="H15" s="71">
        <v>0</v>
      </c>
      <c r="I15" s="71">
        <v>0</v>
      </c>
      <c r="J15" s="71">
        <v>0</v>
      </c>
      <c r="K15" s="71">
        <v>0</v>
      </c>
      <c r="L15" s="62"/>
    </row>
    <row r="16" spans="1:12">
      <c r="A16" s="69" t="s">
        <v>188</v>
      </c>
      <c r="B16" s="70"/>
      <c r="C16" s="70"/>
      <c r="D16" s="70"/>
      <c r="E16" s="71">
        <v>0</v>
      </c>
      <c r="F16" s="72"/>
      <c r="G16" s="71">
        <v>0</v>
      </c>
      <c r="H16" s="71">
        <v>0</v>
      </c>
      <c r="I16" s="71">
        <v>0</v>
      </c>
      <c r="J16" s="71">
        <v>0</v>
      </c>
      <c r="K16" s="71">
        <v>0</v>
      </c>
      <c r="L16" s="62"/>
    </row>
    <row r="17" spans="1:11">
      <c r="A17" s="69" t="s">
        <v>189</v>
      </c>
      <c r="B17" s="70"/>
      <c r="C17" s="70"/>
      <c r="D17" s="70"/>
      <c r="E17" s="71">
        <v>0</v>
      </c>
      <c r="F17" s="72"/>
      <c r="G17" s="71">
        <v>0</v>
      </c>
      <c r="H17" s="71">
        <v>0</v>
      </c>
      <c r="I17" s="71">
        <v>0</v>
      </c>
      <c r="J17" s="71">
        <v>0</v>
      </c>
      <c r="K17" s="71">
        <v>0</v>
      </c>
    </row>
    <row r="18" spans="1:11">
      <c r="A18" s="69" t="s">
        <v>190</v>
      </c>
      <c r="B18" s="70"/>
      <c r="C18" s="70"/>
      <c r="D18" s="70"/>
      <c r="E18" s="71">
        <v>0</v>
      </c>
      <c r="F18" s="72"/>
      <c r="G18" s="71">
        <v>0</v>
      </c>
      <c r="H18" s="71">
        <v>0</v>
      </c>
      <c r="I18" s="71">
        <v>0</v>
      </c>
      <c r="J18" s="71">
        <v>0</v>
      </c>
      <c r="K18" s="71">
        <v>0</v>
      </c>
    </row>
    <row r="19" spans="1:11">
      <c r="A19" s="73" t="s">
        <v>151</v>
      </c>
      <c r="B19" s="74"/>
      <c r="C19" s="74"/>
      <c r="D19" s="74"/>
      <c r="E19" s="75"/>
      <c r="F19" s="76"/>
      <c r="G19" s="75"/>
      <c r="H19" s="75"/>
      <c r="I19" s="75"/>
      <c r="J19" s="75"/>
      <c r="K19" s="75"/>
    </row>
    <row r="20" spans="1:11">
      <c r="A20" s="6" t="s">
        <v>191</v>
      </c>
      <c r="B20" s="66"/>
      <c r="C20" s="66"/>
      <c r="D20" s="66"/>
      <c r="E20" s="67">
        <f>E8+E14</f>
        <v>0</v>
      </c>
      <c r="F20" s="68"/>
      <c r="G20" s="67">
        <f>G8+G14</f>
        <v>0</v>
      </c>
      <c r="H20" s="67">
        <f>H8+H14</f>
        <v>0</v>
      </c>
      <c r="I20" s="67">
        <f>I8+I14</f>
        <v>0</v>
      </c>
      <c r="J20" s="67">
        <f>J8+J14</f>
        <v>0</v>
      </c>
      <c r="K20" s="67">
        <f>K8+K14</f>
        <v>0</v>
      </c>
    </row>
    <row r="21" spans="1:11">
      <c r="A21" s="77"/>
      <c r="B21" s="13"/>
      <c r="C21" s="13"/>
      <c r="D21" s="13"/>
      <c r="E21" s="13"/>
      <c r="F21" s="13"/>
      <c r="G21" s="78"/>
      <c r="H21" s="78"/>
      <c r="I21" s="78"/>
      <c r="J21" s="78"/>
      <c r="K21" s="78"/>
    </row>
  </sheetData>
  <mergeCells count="5">
    <mergeCell ref="A1:K1"/>
    <mergeCell ref="A2:K2"/>
    <mergeCell ref="A3:K3"/>
    <mergeCell ref="A4:K4"/>
    <mergeCell ref="A5:K5"/>
  </mergeCells>
  <pageMargins left="0.25" right="0.25" top="0.75" bottom="0.75" header="0.3" footer="0.3"/>
  <pageSetup scale="3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1FC815-0A47-4E31-AB13-A9B5FE61442A}">
  <dimension ref="A1:K75"/>
  <sheetViews>
    <sheetView zoomScaleNormal="100" workbookViewId="0">
      <selection activeCell="A3" sqref="A3:D3"/>
    </sheetView>
  </sheetViews>
  <sheetFormatPr baseColWidth="10" defaultRowHeight="14.4"/>
  <cols>
    <col min="1" max="1" width="100.6640625" customWidth="1"/>
    <col min="2" max="2" width="25.6640625" customWidth="1"/>
    <col min="3" max="3" width="27.109375" customWidth="1"/>
    <col min="4" max="4" width="24.6640625" customWidth="1"/>
  </cols>
  <sheetData>
    <row r="1" spans="1:11" ht="21">
      <c r="A1" s="30" t="s">
        <v>192</v>
      </c>
      <c r="B1" s="30"/>
      <c r="C1" s="30"/>
      <c r="D1" s="30"/>
      <c r="E1" s="64"/>
      <c r="F1" s="64"/>
      <c r="G1" s="64"/>
      <c r="H1" s="64"/>
      <c r="I1" s="64"/>
      <c r="J1" s="64"/>
      <c r="K1" s="64"/>
    </row>
    <row r="2" spans="1:11">
      <c r="A2" s="31" t="s">
        <v>122</v>
      </c>
      <c r="B2" s="32"/>
      <c r="C2" s="32"/>
      <c r="D2" s="33"/>
    </row>
    <row r="3" spans="1:11">
      <c r="A3" s="34" t="s">
        <v>193</v>
      </c>
      <c r="B3" s="35"/>
      <c r="C3" s="35"/>
      <c r="D3" s="36"/>
    </row>
    <row r="4" spans="1:11">
      <c r="A4" s="34" t="s">
        <v>169</v>
      </c>
      <c r="B4" s="35"/>
      <c r="C4" s="35"/>
      <c r="D4" s="36"/>
    </row>
    <row r="5" spans="1:11">
      <c r="A5" s="37" t="s">
        <v>2</v>
      </c>
      <c r="B5" s="38"/>
      <c r="C5" s="38"/>
      <c r="D5" s="39"/>
    </row>
    <row r="7" spans="1:11" ht="28.8">
      <c r="A7" s="79" t="s">
        <v>194</v>
      </c>
      <c r="B7" s="43" t="s">
        <v>195</v>
      </c>
      <c r="C7" s="43" t="s">
        <v>196</v>
      </c>
      <c r="D7" s="43" t="s">
        <v>197</v>
      </c>
    </row>
    <row r="8" spans="1:11">
      <c r="A8" s="11" t="s">
        <v>198</v>
      </c>
      <c r="B8" s="80">
        <f>SUM(B9:B11)</f>
        <v>8073293</v>
      </c>
      <c r="C8" s="80">
        <f>SUM(C9:C11)</f>
        <v>13073293.029999999</v>
      </c>
      <c r="D8" s="80">
        <f>SUM(D9:D11)</f>
        <v>13073293.029999999</v>
      </c>
    </row>
    <row r="9" spans="1:11">
      <c r="A9" s="81" t="s">
        <v>199</v>
      </c>
      <c r="B9" s="82">
        <v>8073293</v>
      </c>
      <c r="C9" s="82">
        <v>13073293.029999999</v>
      </c>
      <c r="D9" s="82">
        <v>13073293.029999999</v>
      </c>
    </row>
    <row r="10" spans="1:11">
      <c r="A10" s="81" t="s">
        <v>200</v>
      </c>
      <c r="B10" s="82">
        <v>0</v>
      </c>
      <c r="C10" s="82">
        <v>0</v>
      </c>
      <c r="D10" s="82">
        <v>0</v>
      </c>
    </row>
    <row r="11" spans="1:11">
      <c r="A11" s="81" t="s">
        <v>201</v>
      </c>
      <c r="B11" s="83">
        <f>B44</f>
        <v>0</v>
      </c>
      <c r="C11" s="83">
        <f>C44</f>
        <v>0</v>
      </c>
      <c r="D11" s="83">
        <f>D44</f>
        <v>0</v>
      </c>
    </row>
    <row r="12" spans="1:11">
      <c r="A12" s="9"/>
      <c r="B12" s="84"/>
      <c r="C12" s="84"/>
      <c r="D12" s="84"/>
    </row>
    <row r="13" spans="1:11">
      <c r="A13" s="11" t="s">
        <v>202</v>
      </c>
      <c r="B13" s="80">
        <f>SUM(B14:B15)</f>
        <v>8073293</v>
      </c>
      <c r="C13" s="80">
        <f t="shared" ref="C13:D13" si="0">SUM(C14:C15)</f>
        <v>12588928.640000001</v>
      </c>
      <c r="D13" s="80">
        <f t="shared" si="0"/>
        <v>12578359.23</v>
      </c>
    </row>
    <row r="14" spans="1:11">
      <c r="A14" s="81" t="s">
        <v>203</v>
      </c>
      <c r="B14" s="82">
        <v>8073293</v>
      </c>
      <c r="C14" s="82">
        <v>12588928.640000001</v>
      </c>
      <c r="D14" s="82">
        <v>12578359.23</v>
      </c>
    </row>
    <row r="15" spans="1:11">
      <c r="A15" s="81" t="s">
        <v>204</v>
      </c>
      <c r="B15" s="82">
        <v>0</v>
      </c>
      <c r="C15" s="82">
        <v>0</v>
      </c>
      <c r="D15" s="82">
        <v>0</v>
      </c>
    </row>
    <row r="16" spans="1:11">
      <c r="A16" s="9"/>
      <c r="B16" s="84"/>
      <c r="C16" s="84"/>
      <c r="D16" s="84"/>
    </row>
    <row r="17" spans="1:4">
      <c r="A17" s="11" t="s">
        <v>205</v>
      </c>
      <c r="B17" s="85">
        <v>0</v>
      </c>
      <c r="C17" s="80">
        <f>C18+C19</f>
        <v>0</v>
      </c>
      <c r="D17" s="80">
        <f>D18+D19</f>
        <v>0</v>
      </c>
    </row>
    <row r="18" spans="1:4">
      <c r="A18" s="81" t="s">
        <v>206</v>
      </c>
      <c r="B18" s="86">
        <v>0</v>
      </c>
      <c r="C18" s="82">
        <v>0</v>
      </c>
      <c r="D18" s="82">
        <v>0</v>
      </c>
    </row>
    <row r="19" spans="1:4">
      <c r="A19" s="81" t="s">
        <v>207</v>
      </c>
      <c r="B19" s="86">
        <v>0</v>
      </c>
      <c r="C19" s="82">
        <v>0</v>
      </c>
      <c r="D19" s="82">
        <v>0</v>
      </c>
    </row>
    <row r="20" spans="1:4">
      <c r="A20" s="9"/>
      <c r="B20" s="84"/>
      <c r="C20" s="84"/>
      <c r="D20" s="84"/>
    </row>
    <row r="21" spans="1:4">
      <c r="A21" s="11" t="s">
        <v>208</v>
      </c>
      <c r="B21" s="80">
        <f>B8-B13+B17</f>
        <v>0</v>
      </c>
      <c r="C21" s="80">
        <f>C8-C13+C17</f>
        <v>484364.38999999873</v>
      </c>
      <c r="D21" s="80">
        <f>D8-D13+D17</f>
        <v>494933.79999999888</v>
      </c>
    </row>
    <row r="22" spans="1:4">
      <c r="A22" s="11"/>
      <c r="B22" s="84"/>
      <c r="C22" s="84"/>
      <c r="D22" s="84"/>
    </row>
    <row r="23" spans="1:4">
      <c r="A23" s="11" t="s">
        <v>209</v>
      </c>
      <c r="B23" s="80">
        <f>B21-B11</f>
        <v>0</v>
      </c>
      <c r="C23" s="80">
        <f>C21-C11</f>
        <v>484364.38999999873</v>
      </c>
      <c r="D23" s="80">
        <f>D21-D11</f>
        <v>494933.79999999888</v>
      </c>
    </row>
    <row r="24" spans="1:4">
      <c r="A24" s="11"/>
      <c r="B24" s="87"/>
      <c r="C24" s="87"/>
      <c r="D24" s="87"/>
    </row>
    <row r="25" spans="1:4">
      <c r="A25" s="88" t="s">
        <v>210</v>
      </c>
      <c r="B25" s="80">
        <f>B23-B17</f>
        <v>0</v>
      </c>
      <c r="C25" s="80">
        <f>C23-C17</f>
        <v>484364.38999999873</v>
      </c>
      <c r="D25" s="80">
        <f>D23-D17</f>
        <v>494933.79999999888</v>
      </c>
    </row>
    <row r="26" spans="1:4">
      <c r="A26" s="89"/>
      <c r="B26" s="90"/>
      <c r="C26" s="90"/>
      <c r="D26" s="90"/>
    </row>
    <row r="27" spans="1:4">
      <c r="A27" s="1"/>
      <c r="B27" s="91"/>
      <c r="C27" s="91"/>
      <c r="D27" s="91"/>
    </row>
    <row r="28" spans="1:4">
      <c r="A28" s="79" t="s">
        <v>194</v>
      </c>
      <c r="B28" s="92" t="s">
        <v>211</v>
      </c>
      <c r="C28" s="92" t="s">
        <v>196</v>
      </c>
      <c r="D28" s="92" t="s">
        <v>212</v>
      </c>
    </row>
    <row r="29" spans="1:4">
      <c r="A29" s="11" t="s">
        <v>213</v>
      </c>
      <c r="B29" s="93">
        <f>SUM(B30:B31)</f>
        <v>0</v>
      </c>
      <c r="C29" s="93">
        <f>SUM(C30:C31)</f>
        <v>0</v>
      </c>
      <c r="D29" s="93">
        <f>SUM(D30:D31)</f>
        <v>0</v>
      </c>
    </row>
    <row r="30" spans="1:4">
      <c r="A30" s="81" t="s">
        <v>214</v>
      </c>
      <c r="B30" s="94">
        <v>0</v>
      </c>
      <c r="C30" s="94">
        <v>0</v>
      </c>
      <c r="D30" s="94">
        <v>0</v>
      </c>
    </row>
    <row r="31" spans="1:4">
      <c r="A31" s="81" t="s">
        <v>215</v>
      </c>
      <c r="B31" s="94">
        <v>0</v>
      </c>
      <c r="C31" s="94">
        <v>0</v>
      </c>
      <c r="D31" s="94">
        <v>0</v>
      </c>
    </row>
    <row r="32" spans="1:4">
      <c r="A32" s="7"/>
      <c r="B32" s="95"/>
      <c r="C32" s="95"/>
      <c r="D32" s="95"/>
    </row>
    <row r="33" spans="1:4">
      <c r="A33" s="11" t="s">
        <v>216</v>
      </c>
      <c r="B33" s="93">
        <f>B25+B29</f>
        <v>0</v>
      </c>
      <c r="C33" s="93">
        <f>C25+C29</f>
        <v>484364.38999999873</v>
      </c>
      <c r="D33" s="93">
        <f>D25+D29</f>
        <v>494933.79999999888</v>
      </c>
    </row>
    <row r="34" spans="1:4">
      <c r="A34" s="77"/>
      <c r="B34" s="25"/>
      <c r="C34" s="25"/>
      <c r="D34" s="25"/>
    </row>
    <row r="35" spans="1:4">
      <c r="A35" s="1"/>
      <c r="B35" s="91"/>
      <c r="C35" s="91"/>
      <c r="D35" s="91"/>
    </row>
    <row r="36" spans="1:4" ht="28.8">
      <c r="A36" s="79" t="s">
        <v>194</v>
      </c>
      <c r="B36" s="92" t="s">
        <v>195</v>
      </c>
      <c r="C36" s="92" t="s">
        <v>196</v>
      </c>
      <c r="D36" s="92" t="s">
        <v>197</v>
      </c>
    </row>
    <row r="37" spans="1:4">
      <c r="A37" s="11" t="s">
        <v>217</v>
      </c>
      <c r="B37" s="93">
        <f>SUM(B38:B39)</f>
        <v>0</v>
      </c>
      <c r="C37" s="93">
        <f>SUM(C38:C39)</f>
        <v>0</v>
      </c>
      <c r="D37" s="93">
        <f>SUM(D38:D39)</f>
        <v>0</v>
      </c>
    </row>
    <row r="38" spans="1:4">
      <c r="A38" s="81" t="s">
        <v>218</v>
      </c>
      <c r="B38" s="94">
        <v>0</v>
      </c>
      <c r="C38" s="94">
        <v>0</v>
      </c>
      <c r="D38" s="94">
        <v>0</v>
      </c>
    </row>
    <row r="39" spans="1:4">
      <c r="A39" s="81" t="s">
        <v>219</v>
      </c>
      <c r="B39" s="94">
        <v>0</v>
      </c>
      <c r="C39" s="94">
        <v>0</v>
      </c>
      <c r="D39" s="94">
        <v>0</v>
      </c>
    </row>
    <row r="40" spans="1:4">
      <c r="A40" s="11" t="s">
        <v>220</v>
      </c>
      <c r="B40" s="93">
        <f>SUM(B41:B42)</f>
        <v>0</v>
      </c>
      <c r="C40" s="93">
        <f>SUM(C41:C42)</f>
        <v>0</v>
      </c>
      <c r="D40" s="93">
        <f>SUM(D41:D42)</f>
        <v>0</v>
      </c>
    </row>
    <row r="41" spans="1:4">
      <c r="A41" s="81" t="s">
        <v>221</v>
      </c>
      <c r="B41" s="94">
        <v>0</v>
      </c>
      <c r="C41" s="94">
        <v>0</v>
      </c>
      <c r="D41" s="94">
        <v>0</v>
      </c>
    </row>
    <row r="42" spans="1:4">
      <c r="A42" s="81" t="s">
        <v>222</v>
      </c>
      <c r="B42" s="94">
        <v>0</v>
      </c>
      <c r="C42" s="94">
        <v>0</v>
      </c>
      <c r="D42" s="94">
        <v>0</v>
      </c>
    </row>
    <row r="43" spans="1:4">
      <c r="A43" s="7"/>
      <c r="B43" s="95"/>
      <c r="C43" s="95"/>
      <c r="D43" s="95"/>
    </row>
    <row r="44" spans="1:4">
      <c r="A44" s="11" t="s">
        <v>223</v>
      </c>
      <c r="B44" s="93">
        <f>B37-B40</f>
        <v>0</v>
      </c>
      <c r="C44" s="93">
        <f>C37-C40</f>
        <v>0</v>
      </c>
      <c r="D44" s="93">
        <f>D37-D40</f>
        <v>0</v>
      </c>
    </row>
    <row r="45" spans="1:4">
      <c r="A45" s="96"/>
      <c r="B45" s="97"/>
      <c r="C45" s="97"/>
      <c r="D45" s="97"/>
    </row>
    <row r="46" spans="1:4">
      <c r="B46" s="91"/>
      <c r="C46" s="91"/>
      <c r="D46" s="91"/>
    </row>
    <row r="47" spans="1:4" ht="28.8">
      <c r="A47" s="79" t="s">
        <v>194</v>
      </c>
      <c r="B47" s="92" t="s">
        <v>195</v>
      </c>
      <c r="C47" s="92" t="s">
        <v>196</v>
      </c>
      <c r="D47" s="92" t="s">
        <v>197</v>
      </c>
    </row>
    <row r="48" spans="1:4">
      <c r="A48" s="98" t="s">
        <v>224</v>
      </c>
      <c r="B48" s="99">
        <v>8073293</v>
      </c>
      <c r="C48" s="99">
        <v>13073293.029999999</v>
      </c>
      <c r="D48" s="99">
        <v>13073293.029999999</v>
      </c>
    </row>
    <row r="49" spans="1:4">
      <c r="A49" s="100" t="s">
        <v>225</v>
      </c>
      <c r="B49" s="93">
        <f>B50-B51</f>
        <v>0</v>
      </c>
      <c r="C49" s="93">
        <f>C50-C51</f>
        <v>0</v>
      </c>
      <c r="D49" s="93">
        <f>D50-D51</f>
        <v>0</v>
      </c>
    </row>
    <row r="50" spans="1:4">
      <c r="A50" s="101" t="s">
        <v>218</v>
      </c>
      <c r="B50" s="94">
        <v>0</v>
      </c>
      <c r="C50" s="94">
        <v>0</v>
      </c>
      <c r="D50" s="94">
        <v>0</v>
      </c>
    </row>
    <row r="51" spans="1:4">
      <c r="A51" s="101" t="s">
        <v>221</v>
      </c>
      <c r="B51" s="94">
        <v>0</v>
      </c>
      <c r="C51" s="94">
        <v>0</v>
      </c>
      <c r="D51" s="94">
        <v>0</v>
      </c>
    </row>
    <row r="52" spans="1:4">
      <c r="A52" s="7"/>
      <c r="B52" s="95"/>
      <c r="C52" s="95"/>
      <c r="D52" s="95"/>
    </row>
    <row r="53" spans="1:4">
      <c r="A53" s="81" t="s">
        <v>203</v>
      </c>
      <c r="B53" s="94">
        <v>8073293</v>
      </c>
      <c r="C53" s="94">
        <v>12588928.640000001</v>
      </c>
      <c r="D53" s="94">
        <v>12578359.23</v>
      </c>
    </row>
    <row r="54" spans="1:4">
      <c r="A54" s="7"/>
      <c r="B54" s="95"/>
      <c r="C54" s="95"/>
      <c r="D54" s="95"/>
    </row>
    <row r="55" spans="1:4">
      <c r="A55" s="81" t="s">
        <v>206</v>
      </c>
      <c r="B55" s="102"/>
      <c r="C55" s="94">
        <v>0</v>
      </c>
      <c r="D55" s="94">
        <v>0</v>
      </c>
    </row>
    <row r="56" spans="1:4">
      <c r="A56" s="7"/>
      <c r="B56" s="95"/>
      <c r="C56" s="95"/>
      <c r="D56" s="95"/>
    </row>
    <row r="57" spans="1:4">
      <c r="A57" s="88" t="s">
        <v>226</v>
      </c>
      <c r="B57" s="93">
        <f>B48+B49-B53+B55</f>
        <v>0</v>
      </c>
      <c r="C57" s="93">
        <f>C48+C49-C53+C55</f>
        <v>484364.38999999873</v>
      </c>
      <c r="D57" s="93">
        <f>D48+D49-D53+D55</f>
        <v>494933.79999999888</v>
      </c>
    </row>
    <row r="58" spans="1:4">
      <c r="A58" s="103"/>
      <c r="B58" s="104"/>
      <c r="C58" s="104"/>
      <c r="D58" s="104"/>
    </row>
    <row r="59" spans="1:4">
      <c r="A59" s="88" t="s">
        <v>227</v>
      </c>
      <c r="B59" s="93">
        <f>B57-B49</f>
        <v>0</v>
      </c>
      <c r="C59" s="93">
        <f>C57-C49</f>
        <v>484364.38999999873</v>
      </c>
      <c r="D59" s="93">
        <f>D57-D49</f>
        <v>494933.79999999888</v>
      </c>
    </row>
    <row r="60" spans="1:4">
      <c r="A60" s="77"/>
      <c r="B60" s="97"/>
      <c r="C60" s="97"/>
      <c r="D60" s="97"/>
    </row>
    <row r="61" spans="1:4">
      <c r="B61" s="105"/>
      <c r="C61" s="105"/>
      <c r="D61" s="105"/>
    </row>
    <row r="62" spans="1:4" ht="28.8">
      <c r="A62" s="79" t="s">
        <v>194</v>
      </c>
      <c r="B62" s="92" t="s">
        <v>195</v>
      </c>
      <c r="C62" s="92" t="s">
        <v>196</v>
      </c>
      <c r="D62" s="92" t="s">
        <v>197</v>
      </c>
    </row>
    <row r="63" spans="1:4">
      <c r="A63" s="98" t="s">
        <v>200</v>
      </c>
      <c r="B63" s="106">
        <v>0</v>
      </c>
      <c r="C63" s="106">
        <v>0</v>
      </c>
      <c r="D63" s="106">
        <v>0</v>
      </c>
    </row>
    <row r="64" spans="1:4">
      <c r="A64" s="100" t="s">
        <v>228</v>
      </c>
      <c r="B64" s="80">
        <f>B65-B66</f>
        <v>0</v>
      </c>
      <c r="C64" s="80">
        <f>C65-C66</f>
        <v>0</v>
      </c>
      <c r="D64" s="80">
        <f>D65-D66</f>
        <v>0</v>
      </c>
    </row>
    <row r="65" spans="1:4">
      <c r="A65" s="101" t="s">
        <v>219</v>
      </c>
      <c r="B65" s="82">
        <v>0</v>
      </c>
      <c r="C65" s="82">
        <v>0</v>
      </c>
      <c r="D65" s="82">
        <v>0</v>
      </c>
    </row>
    <row r="66" spans="1:4">
      <c r="A66" s="101" t="s">
        <v>222</v>
      </c>
      <c r="B66" s="82">
        <v>0</v>
      </c>
      <c r="C66" s="82">
        <v>0</v>
      </c>
      <c r="D66" s="82">
        <v>0</v>
      </c>
    </row>
    <row r="67" spans="1:4">
      <c r="A67" s="7"/>
      <c r="B67" s="84"/>
      <c r="C67" s="84"/>
      <c r="D67" s="84"/>
    </row>
    <row r="68" spans="1:4">
      <c r="A68" s="81" t="s">
        <v>229</v>
      </c>
      <c r="B68" s="82">
        <v>0</v>
      </c>
      <c r="C68" s="82">
        <v>0</v>
      </c>
      <c r="D68" s="82">
        <v>0</v>
      </c>
    </row>
    <row r="69" spans="1:4">
      <c r="A69" s="7"/>
      <c r="B69" s="84"/>
      <c r="C69" s="84"/>
      <c r="D69" s="84"/>
    </row>
    <row r="70" spans="1:4">
      <c r="A70" s="81" t="s">
        <v>207</v>
      </c>
      <c r="B70" s="107">
        <v>0</v>
      </c>
      <c r="C70" s="82">
        <v>0</v>
      </c>
      <c r="D70" s="82">
        <v>0</v>
      </c>
    </row>
    <row r="71" spans="1:4">
      <c r="A71" s="7"/>
      <c r="B71" s="84"/>
      <c r="C71" s="84"/>
      <c r="D71" s="84"/>
    </row>
    <row r="72" spans="1:4">
      <c r="A72" s="88" t="s">
        <v>230</v>
      </c>
      <c r="B72" s="80">
        <f>B63+B64-B68+B70</f>
        <v>0</v>
      </c>
      <c r="C72" s="80">
        <f>C63+C64-C68+C70</f>
        <v>0</v>
      </c>
      <c r="D72" s="80">
        <f>D63+D64-D68+D70</f>
        <v>0</v>
      </c>
    </row>
    <row r="73" spans="1:4">
      <c r="A73" s="7"/>
      <c r="B73" s="84"/>
      <c r="C73" s="84"/>
      <c r="D73" s="84"/>
    </row>
    <row r="74" spans="1:4">
      <c r="A74" s="88" t="s">
        <v>231</v>
      </c>
      <c r="B74" s="80">
        <f>B72-B64</f>
        <v>0</v>
      </c>
      <c r="C74" s="80">
        <f>C72-C64</f>
        <v>0</v>
      </c>
      <c r="D74" s="80">
        <f>D72-D64</f>
        <v>0</v>
      </c>
    </row>
    <row r="75" spans="1:4">
      <c r="A75" s="77"/>
      <c r="B75" s="108"/>
      <c r="C75" s="108"/>
      <c r="D75" s="108"/>
    </row>
  </sheetData>
  <mergeCells count="5">
    <mergeCell ref="A1:D1"/>
    <mergeCell ref="A2:D2"/>
    <mergeCell ref="A3:D3"/>
    <mergeCell ref="A4:D4"/>
    <mergeCell ref="A5:D5"/>
  </mergeCells>
  <pageMargins left="0.25" right="0.25" top="0.75" bottom="0.75" header="0.3" footer="0.3"/>
  <pageSetup scale="5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6F76B4-8E59-4F02-914E-75D9FD814520}">
  <dimension ref="A1:H80"/>
  <sheetViews>
    <sheetView showGridLines="0" zoomScale="90" zoomScaleNormal="90" workbookViewId="0">
      <selection activeCell="A26" sqref="A26"/>
    </sheetView>
  </sheetViews>
  <sheetFormatPr baseColWidth="10" defaultRowHeight="14.4"/>
  <cols>
    <col min="1" max="1" width="85.44140625" customWidth="1"/>
    <col min="2" max="2" width="21" customWidth="1"/>
    <col min="3" max="3" width="20.33203125" customWidth="1"/>
    <col min="4" max="6" width="21.109375" customWidth="1"/>
    <col min="7" max="7" width="19.88671875" customWidth="1"/>
  </cols>
  <sheetData>
    <row r="1" spans="1:8" ht="21">
      <c r="A1" s="109" t="s">
        <v>232</v>
      </c>
      <c r="B1" s="109"/>
      <c r="C1" s="109"/>
      <c r="D1" s="109"/>
      <c r="E1" s="109"/>
      <c r="F1" s="109"/>
      <c r="G1" s="109"/>
      <c r="H1" s="110"/>
    </row>
    <row r="2" spans="1:8">
      <c r="A2" s="31" t="s">
        <v>122</v>
      </c>
      <c r="B2" s="32"/>
      <c r="C2" s="32"/>
      <c r="D2" s="32"/>
      <c r="E2" s="32"/>
      <c r="F2" s="32"/>
      <c r="G2" s="33"/>
    </row>
    <row r="3" spans="1:8">
      <c r="A3" s="34" t="s">
        <v>233</v>
      </c>
      <c r="B3" s="35"/>
      <c r="C3" s="35"/>
      <c r="D3" s="35"/>
      <c r="E3" s="35"/>
      <c r="F3" s="35"/>
      <c r="G3" s="36"/>
    </row>
    <row r="4" spans="1:8">
      <c r="A4" s="34" t="s">
        <v>169</v>
      </c>
      <c r="B4" s="35"/>
      <c r="C4" s="35"/>
      <c r="D4" s="35"/>
      <c r="E4" s="35"/>
      <c r="F4" s="35"/>
      <c r="G4" s="36"/>
    </row>
    <row r="5" spans="1:8">
      <c r="A5" s="37" t="s">
        <v>2</v>
      </c>
      <c r="B5" s="38"/>
      <c r="C5" s="38"/>
      <c r="D5" s="38"/>
      <c r="E5" s="38"/>
      <c r="F5" s="38"/>
      <c r="G5" s="39"/>
    </row>
    <row r="6" spans="1:8">
      <c r="A6" s="111" t="s">
        <v>234</v>
      </c>
      <c r="B6" s="112" t="s">
        <v>235</v>
      </c>
      <c r="C6" s="112"/>
      <c r="D6" s="112"/>
      <c r="E6" s="112"/>
      <c r="F6" s="112"/>
      <c r="G6" s="112" t="s">
        <v>236</v>
      </c>
    </row>
    <row r="7" spans="1:8" ht="28.8">
      <c r="A7" s="113"/>
      <c r="B7" s="114" t="s">
        <v>237</v>
      </c>
      <c r="C7" s="43" t="s">
        <v>238</v>
      </c>
      <c r="D7" s="114" t="s">
        <v>239</v>
      </c>
      <c r="E7" s="114" t="s">
        <v>196</v>
      </c>
      <c r="F7" s="114" t="s">
        <v>240</v>
      </c>
      <c r="G7" s="112"/>
    </row>
    <row r="8" spans="1:8">
      <c r="A8" s="115" t="s">
        <v>241</v>
      </c>
      <c r="B8" s="116"/>
      <c r="C8" s="116"/>
      <c r="D8" s="116"/>
      <c r="E8" s="116"/>
      <c r="F8" s="116"/>
      <c r="G8" s="116"/>
    </row>
    <row r="9" spans="1:8">
      <c r="A9" s="81" t="s">
        <v>242</v>
      </c>
      <c r="B9" s="94">
        <v>0</v>
      </c>
      <c r="C9" s="94">
        <v>0</v>
      </c>
      <c r="D9" s="117">
        <f>B9+C9</f>
        <v>0</v>
      </c>
      <c r="E9" s="94">
        <v>0</v>
      </c>
      <c r="F9" s="94">
        <v>0</v>
      </c>
      <c r="G9" s="117">
        <f>F9-B9</f>
        <v>0</v>
      </c>
      <c r="H9" s="118"/>
    </row>
    <row r="10" spans="1:8">
      <c r="A10" s="81" t="s">
        <v>243</v>
      </c>
      <c r="B10" s="94">
        <v>0</v>
      </c>
      <c r="C10" s="94">
        <v>0</v>
      </c>
      <c r="D10" s="117">
        <f t="shared" ref="D10:D15" si="0">B10+C10</f>
        <v>0</v>
      </c>
      <c r="E10" s="94">
        <v>0</v>
      </c>
      <c r="F10" s="94">
        <v>0</v>
      </c>
      <c r="G10" s="117">
        <f t="shared" ref="G10:G39" si="1">F10-B10</f>
        <v>0</v>
      </c>
    </row>
    <row r="11" spans="1:8">
      <c r="A11" s="81" t="s">
        <v>244</v>
      </c>
      <c r="B11" s="94">
        <v>0</v>
      </c>
      <c r="C11" s="94">
        <v>0</v>
      </c>
      <c r="D11" s="117">
        <f t="shared" si="0"/>
        <v>0</v>
      </c>
      <c r="E11" s="94">
        <v>0</v>
      </c>
      <c r="F11" s="94">
        <v>0</v>
      </c>
      <c r="G11" s="117">
        <f t="shared" si="1"/>
        <v>0</v>
      </c>
    </row>
    <row r="12" spans="1:8">
      <c r="A12" s="81" t="s">
        <v>245</v>
      </c>
      <c r="B12" s="94">
        <v>0</v>
      </c>
      <c r="C12" s="94">
        <v>0</v>
      </c>
      <c r="D12" s="117">
        <f t="shared" si="0"/>
        <v>0</v>
      </c>
      <c r="E12" s="94">
        <v>0</v>
      </c>
      <c r="F12" s="94">
        <v>0</v>
      </c>
      <c r="G12" s="117">
        <f t="shared" si="1"/>
        <v>0</v>
      </c>
    </row>
    <row r="13" spans="1:8">
      <c r="A13" s="81" t="s">
        <v>246</v>
      </c>
      <c r="B13" s="94">
        <v>0</v>
      </c>
      <c r="C13" s="94">
        <v>0</v>
      </c>
      <c r="D13" s="117">
        <f t="shared" si="0"/>
        <v>0</v>
      </c>
      <c r="E13" s="94">
        <v>0</v>
      </c>
      <c r="F13" s="94">
        <v>0</v>
      </c>
      <c r="G13" s="117">
        <f t="shared" si="1"/>
        <v>0</v>
      </c>
    </row>
    <row r="14" spans="1:8">
      <c r="A14" s="81" t="s">
        <v>247</v>
      </c>
      <c r="B14" s="94">
        <v>0</v>
      </c>
      <c r="C14" s="94">
        <v>0</v>
      </c>
      <c r="D14" s="117">
        <f t="shared" si="0"/>
        <v>0</v>
      </c>
      <c r="E14" s="94">
        <v>0</v>
      </c>
      <c r="F14" s="94">
        <v>0</v>
      </c>
      <c r="G14" s="117">
        <f t="shared" si="1"/>
        <v>0</v>
      </c>
    </row>
    <row r="15" spans="1:8">
      <c r="A15" s="81" t="s">
        <v>248</v>
      </c>
      <c r="B15" s="94">
        <v>0</v>
      </c>
      <c r="C15" s="94">
        <v>0</v>
      </c>
      <c r="D15" s="117">
        <f t="shared" si="0"/>
        <v>0</v>
      </c>
      <c r="E15" s="94">
        <v>0</v>
      </c>
      <c r="F15" s="94">
        <v>0</v>
      </c>
      <c r="G15" s="117">
        <f t="shared" si="1"/>
        <v>0</v>
      </c>
    </row>
    <row r="16" spans="1:8">
      <c r="A16" s="119" t="s">
        <v>249</v>
      </c>
      <c r="B16" s="117">
        <f t="shared" ref="B16:F16" si="2">SUM(B17:B27)</f>
        <v>0</v>
      </c>
      <c r="C16" s="117">
        <f t="shared" si="2"/>
        <v>0</v>
      </c>
      <c r="D16" s="117">
        <f t="shared" si="2"/>
        <v>0</v>
      </c>
      <c r="E16" s="117">
        <f t="shared" si="2"/>
        <v>0</v>
      </c>
      <c r="F16" s="117">
        <f t="shared" si="2"/>
        <v>0</v>
      </c>
      <c r="G16" s="117">
        <f t="shared" si="1"/>
        <v>0</v>
      </c>
    </row>
    <row r="17" spans="1:7">
      <c r="A17" s="120" t="s">
        <v>250</v>
      </c>
      <c r="B17" s="94">
        <v>0</v>
      </c>
      <c r="C17" s="94">
        <v>0</v>
      </c>
      <c r="D17" s="117">
        <f t="shared" ref="D17:D27" si="3">B17+C17</f>
        <v>0</v>
      </c>
      <c r="E17" s="94">
        <v>0</v>
      </c>
      <c r="F17" s="94">
        <v>0</v>
      </c>
      <c r="G17" s="117">
        <f t="shared" si="1"/>
        <v>0</v>
      </c>
    </row>
    <row r="18" spans="1:7">
      <c r="A18" s="120" t="s">
        <v>251</v>
      </c>
      <c r="B18" s="94">
        <v>0</v>
      </c>
      <c r="C18" s="94">
        <v>0</v>
      </c>
      <c r="D18" s="117">
        <f t="shared" si="3"/>
        <v>0</v>
      </c>
      <c r="E18" s="94">
        <v>0</v>
      </c>
      <c r="F18" s="94">
        <v>0</v>
      </c>
      <c r="G18" s="117">
        <f t="shared" si="1"/>
        <v>0</v>
      </c>
    </row>
    <row r="19" spans="1:7">
      <c r="A19" s="120" t="s">
        <v>252</v>
      </c>
      <c r="B19" s="94">
        <v>0</v>
      </c>
      <c r="C19" s="94">
        <v>0</v>
      </c>
      <c r="D19" s="117">
        <f t="shared" si="3"/>
        <v>0</v>
      </c>
      <c r="E19" s="94">
        <v>0</v>
      </c>
      <c r="F19" s="94">
        <v>0</v>
      </c>
      <c r="G19" s="117">
        <f t="shared" si="1"/>
        <v>0</v>
      </c>
    </row>
    <row r="20" spans="1:7">
      <c r="A20" s="120" t="s">
        <v>253</v>
      </c>
      <c r="B20" s="117">
        <v>0</v>
      </c>
      <c r="C20" s="117">
        <v>0</v>
      </c>
      <c r="D20" s="117">
        <f t="shared" si="3"/>
        <v>0</v>
      </c>
      <c r="E20" s="117">
        <v>0</v>
      </c>
      <c r="F20" s="117">
        <v>0</v>
      </c>
      <c r="G20" s="117">
        <f t="shared" si="1"/>
        <v>0</v>
      </c>
    </row>
    <row r="21" spans="1:7">
      <c r="A21" s="120" t="s">
        <v>254</v>
      </c>
      <c r="B21" s="117">
        <v>0</v>
      </c>
      <c r="C21" s="117">
        <v>0</v>
      </c>
      <c r="D21" s="117">
        <f t="shared" si="3"/>
        <v>0</v>
      </c>
      <c r="E21" s="117">
        <v>0</v>
      </c>
      <c r="F21" s="117">
        <v>0</v>
      </c>
      <c r="G21" s="117">
        <f t="shared" si="1"/>
        <v>0</v>
      </c>
    </row>
    <row r="22" spans="1:7">
      <c r="A22" s="120" t="s">
        <v>255</v>
      </c>
      <c r="B22" s="94">
        <v>0</v>
      </c>
      <c r="C22" s="94">
        <v>0</v>
      </c>
      <c r="D22" s="117">
        <f t="shared" si="3"/>
        <v>0</v>
      </c>
      <c r="E22" s="94">
        <v>0</v>
      </c>
      <c r="F22" s="94">
        <v>0</v>
      </c>
      <c r="G22" s="117">
        <f t="shared" si="1"/>
        <v>0</v>
      </c>
    </row>
    <row r="23" spans="1:7">
      <c r="A23" s="120" t="s">
        <v>256</v>
      </c>
      <c r="B23" s="117">
        <v>0</v>
      </c>
      <c r="C23" s="117">
        <v>0</v>
      </c>
      <c r="D23" s="117">
        <f t="shared" si="3"/>
        <v>0</v>
      </c>
      <c r="E23" s="117">
        <v>0</v>
      </c>
      <c r="F23" s="117">
        <v>0</v>
      </c>
      <c r="G23" s="117">
        <f t="shared" si="1"/>
        <v>0</v>
      </c>
    </row>
    <row r="24" spans="1:7">
      <c r="A24" s="120" t="s">
        <v>257</v>
      </c>
      <c r="B24" s="117">
        <v>0</v>
      </c>
      <c r="C24" s="117">
        <v>0</v>
      </c>
      <c r="D24" s="117">
        <f t="shared" si="3"/>
        <v>0</v>
      </c>
      <c r="E24" s="117">
        <v>0</v>
      </c>
      <c r="F24" s="117">
        <v>0</v>
      </c>
      <c r="G24" s="117">
        <f t="shared" si="1"/>
        <v>0</v>
      </c>
    </row>
    <row r="25" spans="1:7">
      <c r="A25" s="120" t="s">
        <v>258</v>
      </c>
      <c r="B25" s="94">
        <v>0</v>
      </c>
      <c r="C25" s="94">
        <v>0</v>
      </c>
      <c r="D25" s="117">
        <f t="shared" si="3"/>
        <v>0</v>
      </c>
      <c r="E25" s="94">
        <v>0</v>
      </c>
      <c r="F25" s="94">
        <v>0</v>
      </c>
      <c r="G25" s="117">
        <f t="shared" si="1"/>
        <v>0</v>
      </c>
    </row>
    <row r="26" spans="1:7">
      <c r="A26" s="120" t="s">
        <v>259</v>
      </c>
      <c r="B26" s="94">
        <v>0</v>
      </c>
      <c r="C26" s="94">
        <v>0</v>
      </c>
      <c r="D26" s="117">
        <f t="shared" si="3"/>
        <v>0</v>
      </c>
      <c r="E26" s="94">
        <v>0</v>
      </c>
      <c r="F26" s="94">
        <v>0</v>
      </c>
      <c r="G26" s="117">
        <f t="shared" si="1"/>
        <v>0</v>
      </c>
    </row>
    <row r="27" spans="1:7">
      <c r="A27" s="120" t="s">
        <v>260</v>
      </c>
      <c r="B27" s="94">
        <v>0</v>
      </c>
      <c r="C27" s="94">
        <v>0</v>
      </c>
      <c r="D27" s="117">
        <f t="shared" si="3"/>
        <v>0</v>
      </c>
      <c r="E27" s="94">
        <v>0</v>
      </c>
      <c r="F27" s="94">
        <v>0</v>
      </c>
      <c r="G27" s="117">
        <f t="shared" si="1"/>
        <v>0</v>
      </c>
    </row>
    <row r="28" spans="1:7">
      <c r="A28" s="81" t="s">
        <v>261</v>
      </c>
      <c r="B28" s="117">
        <f>SUM(B29:B33)</f>
        <v>0</v>
      </c>
      <c r="C28" s="117">
        <f t="shared" ref="C28:F28" si="4">SUM(C29:C33)</f>
        <v>0</v>
      </c>
      <c r="D28" s="117">
        <f t="shared" si="4"/>
        <v>0</v>
      </c>
      <c r="E28" s="117">
        <f t="shared" si="4"/>
        <v>0</v>
      </c>
      <c r="F28" s="117">
        <f t="shared" si="4"/>
        <v>0</v>
      </c>
      <c r="G28" s="117">
        <f t="shared" si="1"/>
        <v>0</v>
      </c>
    </row>
    <row r="29" spans="1:7">
      <c r="A29" s="120" t="s">
        <v>262</v>
      </c>
      <c r="B29" s="94">
        <v>0</v>
      </c>
      <c r="C29" s="94">
        <v>0</v>
      </c>
      <c r="D29" s="117">
        <f t="shared" ref="D29:D33" si="5">B29+C29</f>
        <v>0</v>
      </c>
      <c r="E29" s="94">
        <v>0</v>
      </c>
      <c r="F29" s="94">
        <v>0</v>
      </c>
      <c r="G29" s="117">
        <f t="shared" si="1"/>
        <v>0</v>
      </c>
    </row>
    <row r="30" spans="1:7">
      <c r="A30" s="120" t="s">
        <v>263</v>
      </c>
      <c r="B30" s="94">
        <v>0</v>
      </c>
      <c r="C30" s="94">
        <v>0</v>
      </c>
      <c r="D30" s="117">
        <f t="shared" si="5"/>
        <v>0</v>
      </c>
      <c r="E30" s="94">
        <v>0</v>
      </c>
      <c r="F30" s="94">
        <v>0</v>
      </c>
      <c r="G30" s="117">
        <f t="shared" si="1"/>
        <v>0</v>
      </c>
    </row>
    <row r="31" spans="1:7">
      <c r="A31" s="120" t="s">
        <v>264</v>
      </c>
      <c r="B31" s="94">
        <v>0</v>
      </c>
      <c r="C31" s="94">
        <v>0</v>
      </c>
      <c r="D31" s="117">
        <f t="shared" si="5"/>
        <v>0</v>
      </c>
      <c r="E31" s="94">
        <v>0</v>
      </c>
      <c r="F31" s="94">
        <v>0</v>
      </c>
      <c r="G31" s="117">
        <f t="shared" si="1"/>
        <v>0</v>
      </c>
    </row>
    <row r="32" spans="1:7">
      <c r="A32" s="120" t="s">
        <v>265</v>
      </c>
      <c r="B32" s="117">
        <v>0</v>
      </c>
      <c r="C32" s="117">
        <v>0</v>
      </c>
      <c r="D32" s="117">
        <f t="shared" si="5"/>
        <v>0</v>
      </c>
      <c r="E32" s="117">
        <v>0</v>
      </c>
      <c r="F32" s="117">
        <v>0</v>
      </c>
      <c r="G32" s="117">
        <f t="shared" si="1"/>
        <v>0</v>
      </c>
    </row>
    <row r="33" spans="1:8">
      <c r="A33" s="120" t="s">
        <v>266</v>
      </c>
      <c r="B33" s="94">
        <v>0</v>
      </c>
      <c r="C33" s="94">
        <v>0</v>
      </c>
      <c r="D33" s="117">
        <f t="shared" si="5"/>
        <v>0</v>
      </c>
      <c r="E33" s="94">
        <v>0</v>
      </c>
      <c r="F33" s="94">
        <v>0</v>
      </c>
      <c r="G33" s="117">
        <f t="shared" si="1"/>
        <v>0</v>
      </c>
    </row>
    <row r="34" spans="1:8">
      <c r="A34" s="81" t="s">
        <v>267</v>
      </c>
      <c r="B34" s="94">
        <v>8073293</v>
      </c>
      <c r="C34" s="94">
        <v>5000000</v>
      </c>
      <c r="D34" s="117">
        <f>B34+C34</f>
        <v>13073293</v>
      </c>
      <c r="E34" s="94">
        <v>13073293.029999999</v>
      </c>
      <c r="F34" s="94">
        <v>13073293.029999999</v>
      </c>
      <c r="G34" s="117">
        <f t="shared" si="1"/>
        <v>5000000.0299999993</v>
      </c>
    </row>
    <row r="35" spans="1:8">
      <c r="A35" s="81" t="s">
        <v>268</v>
      </c>
      <c r="B35" s="117">
        <f>B36</f>
        <v>0</v>
      </c>
      <c r="C35" s="117">
        <f>C36</f>
        <v>0</v>
      </c>
      <c r="D35" s="117">
        <f>B35+C35</f>
        <v>0</v>
      </c>
      <c r="E35" s="117">
        <f>E36</f>
        <v>0</v>
      </c>
      <c r="F35" s="117">
        <f>F36</f>
        <v>0</v>
      </c>
      <c r="G35" s="117">
        <f t="shared" si="1"/>
        <v>0</v>
      </c>
    </row>
    <row r="36" spans="1:8">
      <c r="A36" s="120" t="s">
        <v>269</v>
      </c>
      <c r="B36" s="94">
        <v>0</v>
      </c>
      <c r="C36" s="94">
        <v>0</v>
      </c>
      <c r="D36" s="117">
        <f>B36+C36</f>
        <v>0</v>
      </c>
      <c r="E36" s="94">
        <v>0</v>
      </c>
      <c r="F36" s="94">
        <v>0</v>
      </c>
      <c r="G36" s="117">
        <f t="shared" si="1"/>
        <v>0</v>
      </c>
    </row>
    <row r="37" spans="1:8">
      <c r="A37" s="81" t="s">
        <v>270</v>
      </c>
      <c r="B37" s="117">
        <f>B38+B39</f>
        <v>0</v>
      </c>
      <c r="C37" s="117">
        <f t="shared" ref="C37:F37" si="6">C38+C39</f>
        <v>0</v>
      </c>
      <c r="D37" s="117">
        <f t="shared" si="6"/>
        <v>0</v>
      </c>
      <c r="E37" s="117">
        <f t="shared" si="6"/>
        <v>0</v>
      </c>
      <c r="F37" s="117">
        <f t="shared" si="6"/>
        <v>0</v>
      </c>
      <c r="G37" s="117">
        <f t="shared" si="1"/>
        <v>0</v>
      </c>
    </row>
    <row r="38" spans="1:8">
      <c r="A38" s="120" t="s">
        <v>271</v>
      </c>
      <c r="B38" s="117">
        <v>0</v>
      </c>
      <c r="C38" s="117">
        <v>0</v>
      </c>
      <c r="D38" s="117">
        <f>B38+C38</f>
        <v>0</v>
      </c>
      <c r="E38" s="117">
        <v>0</v>
      </c>
      <c r="F38" s="117">
        <v>0</v>
      </c>
      <c r="G38" s="117">
        <f t="shared" si="1"/>
        <v>0</v>
      </c>
    </row>
    <row r="39" spans="1:8">
      <c r="A39" s="120" t="s">
        <v>272</v>
      </c>
      <c r="B39" s="117">
        <v>0</v>
      </c>
      <c r="C39" s="117">
        <v>0</v>
      </c>
      <c r="D39" s="117">
        <f>B39+C39</f>
        <v>0</v>
      </c>
      <c r="E39" s="117">
        <v>0</v>
      </c>
      <c r="F39" s="117">
        <v>0</v>
      </c>
      <c r="G39" s="117">
        <f t="shared" si="1"/>
        <v>0</v>
      </c>
    </row>
    <row r="40" spans="1:8">
      <c r="A40" s="7"/>
      <c r="B40" s="117"/>
      <c r="C40" s="117"/>
      <c r="D40" s="117"/>
      <c r="E40" s="117"/>
      <c r="F40" s="117"/>
      <c r="G40" s="117"/>
    </row>
    <row r="41" spans="1:8">
      <c r="A41" s="11" t="s">
        <v>273</v>
      </c>
      <c r="B41" s="93">
        <f>B9+B10+B11+B12+B13+B14+B15+B16+B28++B34+B35+B37</f>
        <v>8073293</v>
      </c>
      <c r="C41" s="93">
        <f t="shared" ref="C41:G41" si="7">C9+C10+C11+C12+C13+C14+C15+C16+C28++C34+C35+C37</f>
        <v>5000000</v>
      </c>
      <c r="D41" s="93">
        <f t="shared" si="7"/>
        <v>13073293</v>
      </c>
      <c r="E41" s="93">
        <f t="shared" si="7"/>
        <v>13073293.029999999</v>
      </c>
      <c r="F41" s="93">
        <f t="shared" si="7"/>
        <v>13073293.029999999</v>
      </c>
      <c r="G41" s="93">
        <f t="shared" si="7"/>
        <v>5000000.0299999993</v>
      </c>
    </row>
    <row r="42" spans="1:8">
      <c r="A42" s="11" t="s">
        <v>274</v>
      </c>
      <c r="B42" s="121"/>
      <c r="C42" s="121"/>
      <c r="D42" s="121"/>
      <c r="E42" s="121"/>
      <c r="F42" s="121"/>
      <c r="G42" s="93">
        <f>IF((F41-B41)&lt;0,0,(F41-B41))</f>
        <v>5000000.0299999993</v>
      </c>
      <c r="H42" s="118"/>
    </row>
    <row r="43" spans="1:8">
      <c r="A43" s="7"/>
      <c r="B43" s="95"/>
      <c r="C43" s="95"/>
      <c r="D43" s="95"/>
      <c r="E43" s="95"/>
      <c r="F43" s="95"/>
      <c r="G43" s="95"/>
    </row>
    <row r="44" spans="1:8">
      <c r="A44" s="11" t="s">
        <v>275</v>
      </c>
      <c r="B44" s="95"/>
      <c r="C44" s="95"/>
      <c r="D44" s="95"/>
      <c r="E44" s="95"/>
      <c r="F44" s="95"/>
      <c r="G44" s="95"/>
    </row>
    <row r="45" spans="1:8">
      <c r="A45" s="81" t="s">
        <v>276</v>
      </c>
      <c r="B45" s="117">
        <f>SUM(B46:B53)</f>
        <v>0</v>
      </c>
      <c r="C45" s="117">
        <f t="shared" ref="C45:F45" si="8">SUM(C46:C53)</f>
        <v>0</v>
      </c>
      <c r="D45" s="117">
        <f t="shared" si="8"/>
        <v>0</v>
      </c>
      <c r="E45" s="117">
        <f t="shared" si="8"/>
        <v>0</v>
      </c>
      <c r="F45" s="117">
        <f t="shared" si="8"/>
        <v>0</v>
      </c>
      <c r="G45" s="117">
        <f>F45-B45</f>
        <v>0</v>
      </c>
    </row>
    <row r="46" spans="1:8">
      <c r="A46" s="122" t="s">
        <v>277</v>
      </c>
      <c r="B46" s="117">
        <v>0</v>
      </c>
      <c r="C46" s="117">
        <v>0</v>
      </c>
      <c r="D46" s="117">
        <f>B46+C46</f>
        <v>0</v>
      </c>
      <c r="E46" s="117">
        <v>0</v>
      </c>
      <c r="F46" s="117">
        <v>0</v>
      </c>
      <c r="G46" s="117">
        <f>F46-B46</f>
        <v>0</v>
      </c>
    </row>
    <row r="47" spans="1:8">
      <c r="A47" s="122" t="s">
        <v>278</v>
      </c>
      <c r="B47" s="117">
        <v>0</v>
      </c>
      <c r="C47" s="117">
        <v>0</v>
      </c>
      <c r="D47" s="117">
        <f t="shared" ref="D47:D53" si="9">B47+C47</f>
        <v>0</v>
      </c>
      <c r="E47" s="117">
        <v>0</v>
      </c>
      <c r="F47" s="117">
        <v>0</v>
      </c>
      <c r="G47" s="117">
        <f t="shared" ref="G47:G48" si="10">F47-B47</f>
        <v>0</v>
      </c>
    </row>
    <row r="48" spans="1:8">
      <c r="A48" s="122" t="s">
        <v>279</v>
      </c>
      <c r="B48" s="94">
        <v>0</v>
      </c>
      <c r="C48" s="94">
        <v>0</v>
      </c>
      <c r="D48" s="117">
        <f t="shared" si="9"/>
        <v>0</v>
      </c>
      <c r="E48" s="94">
        <v>0</v>
      </c>
      <c r="F48" s="94">
        <v>0</v>
      </c>
      <c r="G48" s="117">
        <f t="shared" si="10"/>
        <v>0</v>
      </c>
    </row>
    <row r="49" spans="1:7" ht="28.8">
      <c r="A49" s="122" t="s">
        <v>280</v>
      </c>
      <c r="B49" s="94">
        <v>0</v>
      </c>
      <c r="C49" s="94">
        <v>0</v>
      </c>
      <c r="D49" s="117">
        <f t="shared" si="9"/>
        <v>0</v>
      </c>
      <c r="E49" s="94">
        <v>0</v>
      </c>
      <c r="F49" s="94">
        <v>0</v>
      </c>
      <c r="G49" s="117">
        <f>F49-B49</f>
        <v>0</v>
      </c>
    </row>
    <row r="50" spans="1:7">
      <c r="A50" s="122" t="s">
        <v>281</v>
      </c>
      <c r="B50" s="117">
        <v>0</v>
      </c>
      <c r="C50" s="117">
        <v>0</v>
      </c>
      <c r="D50" s="117">
        <f t="shared" si="9"/>
        <v>0</v>
      </c>
      <c r="E50" s="117">
        <v>0</v>
      </c>
      <c r="F50" s="117">
        <v>0</v>
      </c>
      <c r="G50" s="117">
        <f t="shared" ref="G50:G63" si="11">F50-B50</f>
        <v>0</v>
      </c>
    </row>
    <row r="51" spans="1:7">
      <c r="A51" s="122" t="s">
        <v>282</v>
      </c>
      <c r="B51" s="117">
        <v>0</v>
      </c>
      <c r="C51" s="117">
        <v>0</v>
      </c>
      <c r="D51" s="117">
        <f t="shared" si="9"/>
        <v>0</v>
      </c>
      <c r="E51" s="117">
        <v>0</v>
      </c>
      <c r="F51" s="117">
        <v>0</v>
      </c>
      <c r="G51" s="117">
        <f t="shared" si="11"/>
        <v>0</v>
      </c>
    </row>
    <row r="52" spans="1:7" ht="28.8">
      <c r="A52" s="123" t="s">
        <v>283</v>
      </c>
      <c r="B52" s="117">
        <v>0</v>
      </c>
      <c r="C52" s="117">
        <v>0</v>
      </c>
      <c r="D52" s="117">
        <f t="shared" si="9"/>
        <v>0</v>
      </c>
      <c r="E52" s="117">
        <v>0</v>
      </c>
      <c r="F52" s="117">
        <v>0</v>
      </c>
      <c r="G52" s="117">
        <f t="shared" si="11"/>
        <v>0</v>
      </c>
    </row>
    <row r="53" spans="1:7">
      <c r="A53" s="120" t="s">
        <v>284</v>
      </c>
      <c r="B53" s="94">
        <v>0</v>
      </c>
      <c r="C53" s="94">
        <v>0</v>
      </c>
      <c r="D53" s="117">
        <f t="shared" si="9"/>
        <v>0</v>
      </c>
      <c r="E53" s="94">
        <v>0</v>
      </c>
      <c r="F53" s="94">
        <v>0</v>
      </c>
      <c r="G53" s="117">
        <f t="shared" si="11"/>
        <v>0</v>
      </c>
    </row>
    <row r="54" spans="1:7">
      <c r="A54" s="81" t="s">
        <v>285</v>
      </c>
      <c r="B54" s="117">
        <f>SUM(B55:B58)</f>
        <v>0</v>
      </c>
      <c r="C54" s="117">
        <f t="shared" ref="C54:F54" si="12">SUM(C55:C58)</f>
        <v>0</v>
      </c>
      <c r="D54" s="117">
        <f t="shared" si="12"/>
        <v>0</v>
      </c>
      <c r="E54" s="117">
        <f t="shared" si="12"/>
        <v>0</v>
      </c>
      <c r="F54" s="117">
        <f t="shared" si="12"/>
        <v>0</v>
      </c>
      <c r="G54" s="117">
        <f t="shared" si="11"/>
        <v>0</v>
      </c>
    </row>
    <row r="55" spans="1:7">
      <c r="A55" s="123" t="s">
        <v>286</v>
      </c>
      <c r="B55" s="117">
        <v>0</v>
      </c>
      <c r="C55" s="117">
        <v>0</v>
      </c>
      <c r="D55" s="117">
        <f t="shared" ref="D55:D58" si="13">B55+C55</f>
        <v>0</v>
      </c>
      <c r="E55" s="117">
        <v>0</v>
      </c>
      <c r="F55" s="117">
        <v>0</v>
      </c>
      <c r="G55" s="117">
        <f t="shared" si="11"/>
        <v>0</v>
      </c>
    </row>
    <row r="56" spans="1:7">
      <c r="A56" s="122" t="s">
        <v>287</v>
      </c>
      <c r="B56" s="117">
        <v>0</v>
      </c>
      <c r="C56" s="117">
        <v>0</v>
      </c>
      <c r="D56" s="117">
        <f t="shared" si="13"/>
        <v>0</v>
      </c>
      <c r="E56" s="117">
        <v>0</v>
      </c>
      <c r="F56" s="117">
        <v>0</v>
      </c>
      <c r="G56" s="117">
        <f t="shared" si="11"/>
        <v>0</v>
      </c>
    </row>
    <row r="57" spans="1:7">
      <c r="A57" s="122" t="s">
        <v>288</v>
      </c>
      <c r="B57" s="117">
        <v>0</v>
      </c>
      <c r="C57" s="117">
        <v>0</v>
      </c>
      <c r="D57" s="117">
        <f t="shared" si="13"/>
        <v>0</v>
      </c>
      <c r="E57" s="117">
        <v>0</v>
      </c>
      <c r="F57" s="117">
        <v>0</v>
      </c>
      <c r="G57" s="117">
        <f t="shared" si="11"/>
        <v>0</v>
      </c>
    </row>
    <row r="58" spans="1:7">
      <c r="A58" s="123" t="s">
        <v>289</v>
      </c>
      <c r="B58" s="94">
        <v>0</v>
      </c>
      <c r="C58" s="94">
        <v>0</v>
      </c>
      <c r="D58" s="117">
        <f t="shared" si="13"/>
        <v>0</v>
      </c>
      <c r="E58" s="94">
        <v>0</v>
      </c>
      <c r="F58" s="94">
        <v>0</v>
      </c>
      <c r="G58" s="117">
        <f t="shared" si="11"/>
        <v>0</v>
      </c>
    </row>
    <row r="59" spans="1:7">
      <c r="A59" s="81" t="s">
        <v>290</v>
      </c>
      <c r="B59" s="117">
        <f>B60+B61</f>
        <v>0</v>
      </c>
      <c r="C59" s="117">
        <f t="shared" ref="C59:F59" si="14">C60+C61</f>
        <v>0</v>
      </c>
      <c r="D59" s="117">
        <f t="shared" si="14"/>
        <v>0</v>
      </c>
      <c r="E59" s="117">
        <f t="shared" si="14"/>
        <v>0</v>
      </c>
      <c r="F59" s="117">
        <f t="shared" si="14"/>
        <v>0</v>
      </c>
      <c r="G59" s="117">
        <f t="shared" si="11"/>
        <v>0</v>
      </c>
    </row>
    <row r="60" spans="1:7">
      <c r="A60" s="122" t="s">
        <v>291</v>
      </c>
      <c r="B60" s="94">
        <v>0</v>
      </c>
      <c r="C60" s="94">
        <v>0</v>
      </c>
      <c r="D60" s="117">
        <f t="shared" ref="D60:D63" si="15">B60+C60</f>
        <v>0</v>
      </c>
      <c r="E60" s="94">
        <v>0</v>
      </c>
      <c r="F60" s="94">
        <v>0</v>
      </c>
      <c r="G60" s="117">
        <f t="shared" si="11"/>
        <v>0</v>
      </c>
    </row>
    <row r="61" spans="1:7">
      <c r="A61" s="122" t="s">
        <v>292</v>
      </c>
      <c r="B61" s="94">
        <v>0</v>
      </c>
      <c r="C61" s="94">
        <v>0</v>
      </c>
      <c r="D61" s="117">
        <f t="shared" si="15"/>
        <v>0</v>
      </c>
      <c r="E61" s="94">
        <v>0</v>
      </c>
      <c r="F61" s="94">
        <v>0</v>
      </c>
      <c r="G61" s="117">
        <f t="shared" si="11"/>
        <v>0</v>
      </c>
    </row>
    <row r="62" spans="1:7">
      <c r="A62" s="81" t="s">
        <v>293</v>
      </c>
      <c r="B62" s="94">
        <v>0</v>
      </c>
      <c r="C62" s="94">
        <v>0</v>
      </c>
      <c r="D62" s="117">
        <f t="shared" si="15"/>
        <v>0</v>
      </c>
      <c r="E62" s="94">
        <v>0</v>
      </c>
      <c r="F62" s="94">
        <v>0</v>
      </c>
      <c r="G62" s="117">
        <f t="shared" si="11"/>
        <v>0</v>
      </c>
    </row>
    <row r="63" spans="1:7">
      <c r="A63" s="81" t="s">
        <v>294</v>
      </c>
      <c r="B63" s="94">
        <v>0</v>
      </c>
      <c r="C63" s="94">
        <v>0</v>
      </c>
      <c r="D63" s="117">
        <f t="shared" si="15"/>
        <v>0</v>
      </c>
      <c r="E63" s="94">
        <v>0</v>
      </c>
      <c r="F63" s="94">
        <v>0</v>
      </c>
      <c r="G63" s="117">
        <f t="shared" si="11"/>
        <v>0</v>
      </c>
    </row>
    <row r="64" spans="1:7">
      <c r="A64" s="7"/>
      <c r="B64" s="95"/>
      <c r="C64" s="95"/>
      <c r="D64" s="95"/>
      <c r="E64" s="95"/>
      <c r="F64" s="95"/>
      <c r="G64" s="95"/>
    </row>
    <row r="65" spans="1:7">
      <c r="A65" s="11" t="s">
        <v>295</v>
      </c>
      <c r="B65" s="93">
        <f>B45+B54+B59+B62+B63</f>
        <v>0</v>
      </c>
      <c r="C65" s="93">
        <f t="shared" ref="C65:F65" si="16">C45+C54+C59+C62+C63</f>
        <v>0</v>
      </c>
      <c r="D65" s="93">
        <f t="shared" si="16"/>
        <v>0</v>
      </c>
      <c r="E65" s="93">
        <f t="shared" si="16"/>
        <v>0</v>
      </c>
      <c r="F65" s="93">
        <f t="shared" si="16"/>
        <v>0</v>
      </c>
      <c r="G65" s="93">
        <f>F65-B65</f>
        <v>0</v>
      </c>
    </row>
    <row r="66" spans="1:7">
      <c r="A66" s="7"/>
      <c r="B66" s="95"/>
      <c r="C66" s="95"/>
      <c r="D66" s="95"/>
      <c r="E66" s="95"/>
      <c r="F66" s="95"/>
      <c r="G66" s="95"/>
    </row>
    <row r="67" spans="1:7">
      <c r="A67" s="11" t="s">
        <v>296</v>
      </c>
      <c r="B67" s="93">
        <f>B68</f>
        <v>0</v>
      </c>
      <c r="C67" s="93">
        <f t="shared" ref="C67:G67" si="17">C68</f>
        <v>0</v>
      </c>
      <c r="D67" s="93">
        <f t="shared" si="17"/>
        <v>0</v>
      </c>
      <c r="E67" s="93">
        <f t="shared" si="17"/>
        <v>0</v>
      </c>
      <c r="F67" s="93">
        <f t="shared" si="17"/>
        <v>0</v>
      </c>
      <c r="G67" s="93">
        <f t="shared" si="17"/>
        <v>0</v>
      </c>
    </row>
    <row r="68" spans="1:7">
      <c r="A68" s="81" t="s">
        <v>297</v>
      </c>
      <c r="B68" s="94">
        <v>0</v>
      </c>
      <c r="C68" s="94">
        <v>0</v>
      </c>
      <c r="D68" s="117">
        <f>B68+C68</f>
        <v>0</v>
      </c>
      <c r="E68" s="94">
        <v>0</v>
      </c>
      <c r="F68" s="94">
        <v>0</v>
      </c>
      <c r="G68" s="117">
        <f t="shared" ref="G68" si="18">F68-B68</f>
        <v>0</v>
      </c>
    </row>
    <row r="69" spans="1:7">
      <c r="A69" s="7"/>
      <c r="B69" s="95"/>
      <c r="C69" s="95"/>
      <c r="D69" s="95"/>
      <c r="E69" s="95"/>
      <c r="F69" s="95"/>
      <c r="G69" s="95"/>
    </row>
    <row r="70" spans="1:7">
      <c r="A70" s="11" t="s">
        <v>298</v>
      </c>
      <c r="B70" s="93">
        <f>B41+B65+B67</f>
        <v>8073293</v>
      </c>
      <c r="C70" s="93">
        <f t="shared" ref="C70:G70" si="19">C41+C65+C67</f>
        <v>5000000</v>
      </c>
      <c r="D70" s="93">
        <f t="shared" si="19"/>
        <v>13073293</v>
      </c>
      <c r="E70" s="93">
        <f t="shared" si="19"/>
        <v>13073293.029999999</v>
      </c>
      <c r="F70" s="93">
        <f t="shared" si="19"/>
        <v>13073293.029999999</v>
      </c>
      <c r="G70" s="93">
        <f t="shared" si="19"/>
        <v>5000000.0299999993</v>
      </c>
    </row>
    <row r="71" spans="1:7">
      <c r="A71" s="7"/>
      <c r="B71" s="95"/>
      <c r="C71" s="95"/>
      <c r="D71" s="95"/>
      <c r="E71" s="95"/>
      <c r="F71" s="95"/>
      <c r="G71" s="95"/>
    </row>
    <row r="72" spans="1:7">
      <c r="A72" s="11" t="s">
        <v>299</v>
      </c>
      <c r="B72" s="95"/>
      <c r="C72" s="95"/>
      <c r="D72" s="95"/>
      <c r="E72" s="95"/>
      <c r="F72" s="95"/>
      <c r="G72" s="95"/>
    </row>
    <row r="73" spans="1:7">
      <c r="A73" s="124" t="s">
        <v>300</v>
      </c>
      <c r="B73" s="94">
        <v>0</v>
      </c>
      <c r="C73" s="94">
        <v>0</v>
      </c>
      <c r="D73" s="117">
        <f t="shared" ref="D73:D74" si="20">B73+C73</f>
        <v>0</v>
      </c>
      <c r="E73" s="94">
        <v>0</v>
      </c>
      <c r="F73" s="94">
        <v>0</v>
      </c>
      <c r="G73" s="117">
        <f t="shared" ref="G73:G74" si="21">F73-B73</f>
        <v>0</v>
      </c>
    </row>
    <row r="74" spans="1:7" ht="28.8">
      <c r="A74" s="124" t="s">
        <v>301</v>
      </c>
      <c r="B74" s="94">
        <v>0</v>
      </c>
      <c r="C74" s="94">
        <v>0</v>
      </c>
      <c r="D74" s="117">
        <f t="shared" si="20"/>
        <v>0</v>
      </c>
      <c r="E74" s="94">
        <v>0</v>
      </c>
      <c r="F74" s="94">
        <v>0</v>
      </c>
      <c r="G74" s="117">
        <f t="shared" si="21"/>
        <v>0</v>
      </c>
    </row>
    <row r="75" spans="1:7">
      <c r="A75" s="88" t="s">
        <v>302</v>
      </c>
      <c r="B75" s="93">
        <f>B73+B74</f>
        <v>0</v>
      </c>
      <c r="C75" s="93">
        <f t="shared" ref="C75:G75" si="22">C73+C74</f>
        <v>0</v>
      </c>
      <c r="D75" s="93">
        <f t="shared" si="22"/>
        <v>0</v>
      </c>
      <c r="E75" s="93">
        <f t="shared" si="22"/>
        <v>0</v>
      </c>
      <c r="F75" s="93">
        <f t="shared" si="22"/>
        <v>0</v>
      </c>
      <c r="G75" s="93">
        <f t="shared" si="22"/>
        <v>0</v>
      </c>
    </row>
    <row r="76" spans="1:7">
      <c r="A76" s="77"/>
      <c r="B76" s="125"/>
      <c r="C76" s="125"/>
      <c r="D76" s="125"/>
      <c r="E76" s="125"/>
      <c r="F76" s="125"/>
      <c r="G76" s="125"/>
    </row>
    <row r="77" spans="1:7">
      <c r="B77" s="126"/>
      <c r="C77" s="126"/>
      <c r="D77" s="126"/>
      <c r="E77" s="126"/>
      <c r="F77" s="126"/>
      <c r="G77" s="126"/>
    </row>
    <row r="78" spans="1:7">
      <c r="B78" s="127"/>
      <c r="C78" s="127"/>
      <c r="D78" s="127"/>
      <c r="E78" s="127"/>
      <c r="F78" s="127"/>
      <c r="G78" s="128"/>
    </row>
    <row r="79" spans="1:7">
      <c r="B79" s="129"/>
      <c r="C79" s="129"/>
      <c r="D79" s="129"/>
      <c r="E79" s="129"/>
      <c r="F79" s="129"/>
      <c r="G79" s="130"/>
    </row>
    <row r="80" spans="1:7">
      <c r="B80" s="131"/>
      <c r="C80" s="131"/>
      <c r="D80" s="131"/>
      <c r="E80" s="131"/>
      <c r="F80" s="131"/>
      <c r="G80" s="131"/>
    </row>
  </sheetData>
  <mergeCells count="8">
    <mergeCell ref="A1:G1"/>
    <mergeCell ref="A2:G2"/>
    <mergeCell ref="A3:G3"/>
    <mergeCell ref="A4:G4"/>
    <mergeCell ref="A5:G5"/>
    <mergeCell ref="A6:A7"/>
    <mergeCell ref="B6:F6"/>
    <mergeCell ref="G6:G7"/>
  </mergeCells>
  <pageMargins left="0.25" right="0.25" top="0.75" bottom="0.75" header="0.3" footer="0.3"/>
  <pageSetup scale="4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8917B8-A684-483A-B754-341C8B7E4D33}">
  <dimension ref="A1:H160"/>
  <sheetViews>
    <sheetView showGridLines="0" topLeftCell="A13" zoomScale="85" zoomScaleNormal="85" workbookViewId="0">
      <selection activeCell="H47" sqref="H47"/>
    </sheetView>
  </sheetViews>
  <sheetFormatPr baseColWidth="10" defaultRowHeight="14.4"/>
  <cols>
    <col min="1" max="1" width="103.33203125" customWidth="1"/>
    <col min="2" max="5" width="21" customWidth="1"/>
    <col min="6" max="6" width="20.88671875" customWidth="1"/>
    <col min="7" max="7" width="21" customWidth="1"/>
  </cols>
  <sheetData>
    <row r="1" spans="1:8" ht="48.75" customHeight="1">
      <c r="A1" s="132" t="s">
        <v>303</v>
      </c>
      <c r="B1" s="109"/>
      <c r="C1" s="109"/>
      <c r="D1" s="109"/>
      <c r="E1" s="109"/>
      <c r="F1" s="109"/>
      <c r="G1" s="109"/>
    </row>
    <row r="2" spans="1:8">
      <c r="A2" s="111" t="s">
        <v>122</v>
      </c>
      <c r="B2" s="111"/>
      <c r="C2" s="111"/>
      <c r="D2" s="111"/>
      <c r="E2" s="111"/>
      <c r="F2" s="111"/>
      <c r="G2" s="111"/>
    </row>
    <row r="3" spans="1:8">
      <c r="A3" s="133" t="s">
        <v>304</v>
      </c>
      <c r="B3" s="133"/>
      <c r="C3" s="133"/>
      <c r="D3" s="133"/>
      <c r="E3" s="133"/>
      <c r="F3" s="133"/>
      <c r="G3" s="133"/>
    </row>
    <row r="4" spans="1:8">
      <c r="A4" s="133" t="s">
        <v>305</v>
      </c>
      <c r="B4" s="133"/>
      <c r="C4" s="133"/>
      <c r="D4" s="133"/>
      <c r="E4" s="133"/>
      <c r="F4" s="133"/>
      <c r="G4" s="133"/>
    </row>
    <row r="5" spans="1:8">
      <c r="A5" s="133" t="s">
        <v>169</v>
      </c>
      <c r="B5" s="133"/>
      <c r="C5" s="133"/>
      <c r="D5" s="133"/>
      <c r="E5" s="133"/>
      <c r="F5" s="133"/>
      <c r="G5" s="133"/>
    </row>
    <row r="6" spans="1:8">
      <c r="A6" s="113" t="s">
        <v>2</v>
      </c>
      <c r="B6" s="113"/>
      <c r="C6" s="113"/>
      <c r="D6" s="113"/>
      <c r="E6" s="113"/>
      <c r="F6" s="113"/>
      <c r="G6" s="113"/>
    </row>
    <row r="7" spans="1:8">
      <c r="A7" s="134" t="s">
        <v>4</v>
      </c>
      <c r="B7" s="134" t="s">
        <v>306</v>
      </c>
      <c r="C7" s="134"/>
      <c r="D7" s="134"/>
      <c r="E7" s="134"/>
      <c r="F7" s="134"/>
      <c r="G7" s="135" t="s">
        <v>307</v>
      </c>
    </row>
    <row r="8" spans="1:8" ht="28.8">
      <c r="A8" s="134"/>
      <c r="B8" s="43" t="s">
        <v>308</v>
      </c>
      <c r="C8" s="43" t="s">
        <v>309</v>
      </c>
      <c r="D8" s="43" t="s">
        <v>310</v>
      </c>
      <c r="E8" s="43" t="s">
        <v>196</v>
      </c>
      <c r="F8" s="43" t="s">
        <v>311</v>
      </c>
      <c r="G8" s="134"/>
      <c r="H8" s="136"/>
    </row>
    <row r="9" spans="1:8">
      <c r="A9" s="137" t="s">
        <v>312</v>
      </c>
      <c r="B9" s="138">
        <f>B10+B18+B189+B28+B38+B48+B58+B62+B71+B75</f>
        <v>8073293</v>
      </c>
      <c r="C9" s="138">
        <f t="shared" ref="C9:G9" si="0">C10+C18+C189+C28+C38+C48+C58+C62+C71+C75</f>
        <v>5000000</v>
      </c>
      <c r="D9" s="138">
        <f t="shared" si="0"/>
        <v>13073293</v>
      </c>
      <c r="E9" s="138">
        <f t="shared" si="0"/>
        <v>12588928.640000001</v>
      </c>
      <c r="F9" s="138">
        <f t="shared" si="0"/>
        <v>12578359.23</v>
      </c>
      <c r="G9" s="138">
        <f t="shared" si="0"/>
        <v>484364.35999999987</v>
      </c>
      <c r="H9" s="136"/>
    </row>
    <row r="10" spans="1:8">
      <c r="A10" s="139" t="s">
        <v>313</v>
      </c>
      <c r="B10" s="140">
        <f>SUM(B11:B17)</f>
        <v>3798144.61</v>
      </c>
      <c r="C10" s="140">
        <f t="shared" ref="C10:G10" si="1">SUM(C11:C17)</f>
        <v>0</v>
      </c>
      <c r="D10" s="140">
        <f t="shared" si="1"/>
        <v>3798144.61</v>
      </c>
      <c r="E10" s="140">
        <f t="shared" si="1"/>
        <v>3599982.23</v>
      </c>
      <c r="F10" s="140">
        <f t="shared" si="1"/>
        <v>3599982.23</v>
      </c>
      <c r="G10" s="140">
        <f t="shared" si="1"/>
        <v>198162.37999999989</v>
      </c>
      <c r="H10" s="136"/>
    </row>
    <row r="11" spans="1:8">
      <c r="A11" s="141" t="s">
        <v>314</v>
      </c>
      <c r="B11" s="140">
        <v>0</v>
      </c>
      <c r="C11" s="140">
        <v>0</v>
      </c>
      <c r="D11" s="140">
        <f>B11+C11</f>
        <v>0</v>
      </c>
      <c r="E11" s="140">
        <v>0</v>
      </c>
      <c r="F11" s="140">
        <v>0</v>
      </c>
      <c r="G11" s="140">
        <f>D11-E11</f>
        <v>0</v>
      </c>
      <c r="H11" s="142" t="s">
        <v>315</v>
      </c>
    </row>
    <row r="12" spans="1:8">
      <c r="A12" s="141" t="s">
        <v>316</v>
      </c>
      <c r="B12" s="143">
        <v>3798144.61</v>
      </c>
      <c r="C12" s="143">
        <v>0</v>
      </c>
      <c r="D12" s="140">
        <f t="shared" ref="D12:D17" si="2">B12+C12</f>
        <v>3798144.61</v>
      </c>
      <c r="E12" s="143">
        <v>3599982.23</v>
      </c>
      <c r="F12" s="143">
        <v>3599982.23</v>
      </c>
      <c r="G12" s="140">
        <f t="shared" ref="G12:G17" si="3">D12-E12</f>
        <v>198162.37999999989</v>
      </c>
      <c r="H12" s="142" t="s">
        <v>317</v>
      </c>
    </row>
    <row r="13" spans="1:8">
      <c r="A13" s="141" t="s">
        <v>318</v>
      </c>
      <c r="B13" s="140">
        <v>0</v>
      </c>
      <c r="C13" s="140">
        <v>0</v>
      </c>
      <c r="D13" s="140">
        <f t="shared" si="2"/>
        <v>0</v>
      </c>
      <c r="E13" s="140">
        <v>0</v>
      </c>
      <c r="F13" s="140">
        <v>0</v>
      </c>
      <c r="G13" s="140">
        <f t="shared" si="3"/>
        <v>0</v>
      </c>
      <c r="H13" s="142" t="s">
        <v>319</v>
      </c>
    </row>
    <row r="14" spans="1:8">
      <c r="A14" s="141" t="s">
        <v>320</v>
      </c>
      <c r="B14" s="140">
        <v>0</v>
      </c>
      <c r="C14" s="140">
        <v>0</v>
      </c>
      <c r="D14" s="140">
        <f t="shared" si="2"/>
        <v>0</v>
      </c>
      <c r="E14" s="140">
        <v>0</v>
      </c>
      <c r="F14" s="140">
        <v>0</v>
      </c>
      <c r="G14" s="140">
        <f t="shared" si="3"/>
        <v>0</v>
      </c>
      <c r="H14" s="142" t="s">
        <v>321</v>
      </c>
    </row>
    <row r="15" spans="1:8">
      <c r="A15" s="141" t="s">
        <v>322</v>
      </c>
      <c r="B15" s="140">
        <v>0</v>
      </c>
      <c r="C15" s="140">
        <v>0</v>
      </c>
      <c r="D15" s="140">
        <f t="shared" si="2"/>
        <v>0</v>
      </c>
      <c r="E15" s="140">
        <v>0</v>
      </c>
      <c r="F15" s="140">
        <v>0</v>
      </c>
      <c r="G15" s="140">
        <f t="shared" si="3"/>
        <v>0</v>
      </c>
      <c r="H15" s="142" t="s">
        <v>323</v>
      </c>
    </row>
    <row r="16" spans="1:8">
      <c r="A16" s="141" t="s">
        <v>324</v>
      </c>
      <c r="B16" s="140">
        <v>0</v>
      </c>
      <c r="C16" s="140">
        <v>0</v>
      </c>
      <c r="D16" s="140">
        <f t="shared" si="2"/>
        <v>0</v>
      </c>
      <c r="E16" s="140">
        <v>0</v>
      </c>
      <c r="F16" s="140">
        <v>0</v>
      </c>
      <c r="G16" s="140">
        <f t="shared" si="3"/>
        <v>0</v>
      </c>
      <c r="H16" s="142" t="s">
        <v>325</v>
      </c>
    </row>
    <row r="17" spans="1:8">
      <c r="A17" s="141" t="s">
        <v>326</v>
      </c>
      <c r="B17" s="140">
        <v>0</v>
      </c>
      <c r="C17" s="140">
        <v>0</v>
      </c>
      <c r="D17" s="140">
        <f t="shared" si="2"/>
        <v>0</v>
      </c>
      <c r="E17" s="140">
        <v>0</v>
      </c>
      <c r="F17" s="140">
        <v>0</v>
      </c>
      <c r="G17" s="140">
        <f t="shared" si="3"/>
        <v>0</v>
      </c>
      <c r="H17" s="142" t="s">
        <v>327</v>
      </c>
    </row>
    <row r="18" spans="1:8">
      <c r="A18" s="139" t="s">
        <v>328</v>
      </c>
      <c r="B18" s="140">
        <f>SUM(B19:B27)</f>
        <v>320784.05</v>
      </c>
      <c r="C18" s="140">
        <f t="shared" ref="C18:G18" si="4">SUM(C19:C27)</f>
        <v>291304.08999999997</v>
      </c>
      <c r="D18" s="140">
        <f t="shared" si="4"/>
        <v>612088.14</v>
      </c>
      <c r="E18" s="140">
        <f t="shared" si="4"/>
        <v>461084.16000000003</v>
      </c>
      <c r="F18" s="140">
        <f t="shared" si="4"/>
        <v>461084.16000000003</v>
      </c>
      <c r="G18" s="140">
        <f t="shared" si="4"/>
        <v>151003.97999999992</v>
      </c>
    </row>
    <row r="19" spans="1:8">
      <c r="A19" s="141" t="s">
        <v>329</v>
      </c>
      <c r="B19" s="143">
        <v>154200</v>
      </c>
      <c r="C19" s="143">
        <v>221104.09</v>
      </c>
      <c r="D19" s="140">
        <f t="shared" ref="D19:D27" si="5">B19+C19</f>
        <v>375304.08999999997</v>
      </c>
      <c r="E19" s="143">
        <v>264677.53000000003</v>
      </c>
      <c r="F19" s="143">
        <v>264677.53000000003</v>
      </c>
      <c r="G19" s="140">
        <f t="shared" ref="G19:G27" si="6">D19-E19</f>
        <v>110626.55999999994</v>
      </c>
      <c r="H19" s="142" t="s">
        <v>330</v>
      </c>
    </row>
    <row r="20" spans="1:8">
      <c r="A20" s="141" t="s">
        <v>331</v>
      </c>
      <c r="B20" s="143">
        <v>36820</v>
      </c>
      <c r="C20" s="143">
        <v>106200</v>
      </c>
      <c r="D20" s="140">
        <f t="shared" si="5"/>
        <v>143020</v>
      </c>
      <c r="E20" s="143">
        <v>123351.38</v>
      </c>
      <c r="F20" s="143">
        <v>123351.38</v>
      </c>
      <c r="G20" s="140">
        <f t="shared" si="6"/>
        <v>19668.619999999995</v>
      </c>
      <c r="H20" s="142" t="s">
        <v>332</v>
      </c>
    </row>
    <row r="21" spans="1:8">
      <c r="A21" s="141" t="s">
        <v>333</v>
      </c>
      <c r="B21" s="140">
        <v>0</v>
      </c>
      <c r="C21" s="140">
        <v>0</v>
      </c>
      <c r="D21" s="140">
        <f t="shared" si="5"/>
        <v>0</v>
      </c>
      <c r="E21" s="140">
        <v>0</v>
      </c>
      <c r="F21" s="140">
        <v>0</v>
      </c>
      <c r="G21" s="140">
        <f t="shared" si="6"/>
        <v>0</v>
      </c>
      <c r="H21" s="142" t="s">
        <v>334</v>
      </c>
    </row>
    <row r="22" spans="1:8">
      <c r="A22" s="141" t="s">
        <v>335</v>
      </c>
      <c r="B22" s="143">
        <v>16600</v>
      </c>
      <c r="C22" s="143">
        <v>11000</v>
      </c>
      <c r="D22" s="140">
        <f t="shared" si="5"/>
        <v>27600</v>
      </c>
      <c r="E22" s="143">
        <v>22894.99</v>
      </c>
      <c r="F22" s="143">
        <v>22894.99</v>
      </c>
      <c r="G22" s="140">
        <f t="shared" si="6"/>
        <v>4705.0099999999984</v>
      </c>
      <c r="H22" s="142" t="s">
        <v>336</v>
      </c>
    </row>
    <row r="23" spans="1:8">
      <c r="A23" s="141" t="s">
        <v>337</v>
      </c>
      <c r="B23" s="143">
        <v>1600</v>
      </c>
      <c r="C23" s="143">
        <v>0</v>
      </c>
      <c r="D23" s="140">
        <f t="shared" si="5"/>
        <v>1600</v>
      </c>
      <c r="E23" s="143">
        <v>175</v>
      </c>
      <c r="F23" s="143">
        <v>175</v>
      </c>
      <c r="G23" s="140">
        <f t="shared" si="6"/>
        <v>1425</v>
      </c>
      <c r="H23" s="142" t="s">
        <v>338</v>
      </c>
    </row>
    <row r="24" spans="1:8">
      <c r="A24" s="141" t="s">
        <v>339</v>
      </c>
      <c r="B24" s="143">
        <v>87210</v>
      </c>
      <c r="C24" s="143">
        <v>-37000</v>
      </c>
      <c r="D24" s="140">
        <f t="shared" si="5"/>
        <v>50210</v>
      </c>
      <c r="E24" s="143">
        <v>48285.26</v>
      </c>
      <c r="F24" s="143">
        <v>48285.26</v>
      </c>
      <c r="G24" s="140">
        <f t="shared" si="6"/>
        <v>1924.739999999998</v>
      </c>
      <c r="H24" s="142" t="s">
        <v>340</v>
      </c>
    </row>
    <row r="25" spans="1:8">
      <c r="A25" s="141" t="s">
        <v>341</v>
      </c>
      <c r="B25" s="143">
        <v>1500</v>
      </c>
      <c r="C25" s="143">
        <v>0</v>
      </c>
      <c r="D25" s="140">
        <f t="shared" si="5"/>
        <v>1500</v>
      </c>
      <c r="E25" s="143">
        <v>0</v>
      </c>
      <c r="F25" s="143">
        <v>0</v>
      </c>
      <c r="G25" s="140">
        <f t="shared" si="6"/>
        <v>1500</v>
      </c>
      <c r="H25" s="142" t="s">
        <v>342</v>
      </c>
    </row>
    <row r="26" spans="1:8">
      <c r="A26" s="141" t="s">
        <v>343</v>
      </c>
      <c r="B26" s="140">
        <v>0</v>
      </c>
      <c r="C26" s="140">
        <v>0</v>
      </c>
      <c r="D26" s="140">
        <f t="shared" si="5"/>
        <v>0</v>
      </c>
      <c r="E26" s="140">
        <v>0</v>
      </c>
      <c r="F26" s="140">
        <v>0</v>
      </c>
      <c r="G26" s="140">
        <f t="shared" si="6"/>
        <v>0</v>
      </c>
      <c r="H26" s="142" t="s">
        <v>344</v>
      </c>
    </row>
    <row r="27" spans="1:8">
      <c r="A27" s="141" t="s">
        <v>345</v>
      </c>
      <c r="B27" s="143">
        <v>22854.05</v>
      </c>
      <c r="C27" s="143">
        <v>-10000</v>
      </c>
      <c r="D27" s="140">
        <f t="shared" si="5"/>
        <v>12854.05</v>
      </c>
      <c r="E27" s="143">
        <v>1700</v>
      </c>
      <c r="F27" s="143">
        <v>1700</v>
      </c>
      <c r="G27" s="140">
        <f t="shared" si="6"/>
        <v>11154.05</v>
      </c>
      <c r="H27" s="142" t="s">
        <v>346</v>
      </c>
    </row>
    <row r="28" spans="1:8">
      <c r="A28" s="139" t="s">
        <v>347</v>
      </c>
      <c r="B28" s="140">
        <f>SUM(B29:B37)</f>
        <v>2846864.34</v>
      </c>
      <c r="C28" s="140">
        <f t="shared" ref="C28:G28" si="7">SUM(C29:C37)</f>
        <v>-358355.08999999997</v>
      </c>
      <c r="D28" s="140">
        <f t="shared" si="7"/>
        <v>2488509.25</v>
      </c>
      <c r="E28" s="140">
        <f t="shared" si="7"/>
        <v>2363596.16</v>
      </c>
      <c r="F28" s="140">
        <f t="shared" si="7"/>
        <v>2353026.75</v>
      </c>
      <c r="G28" s="140">
        <f t="shared" si="7"/>
        <v>124913.0900000001</v>
      </c>
    </row>
    <row r="29" spans="1:8">
      <c r="A29" s="141" t="s">
        <v>348</v>
      </c>
      <c r="B29" s="143">
        <v>52000</v>
      </c>
      <c r="C29" s="143">
        <v>-25700</v>
      </c>
      <c r="D29" s="140">
        <f t="shared" ref="D29:D82" si="8">B29+C29</f>
        <v>26300</v>
      </c>
      <c r="E29" s="143">
        <v>19920</v>
      </c>
      <c r="F29" s="143">
        <v>19920</v>
      </c>
      <c r="G29" s="140">
        <f t="shared" ref="G29:G37" si="9">D29-E29</f>
        <v>6380</v>
      </c>
      <c r="H29" s="142" t="s">
        <v>349</v>
      </c>
    </row>
    <row r="30" spans="1:8">
      <c r="A30" s="141" t="s">
        <v>350</v>
      </c>
      <c r="B30" s="143">
        <v>43350</v>
      </c>
      <c r="C30" s="143">
        <v>243566.6</v>
      </c>
      <c r="D30" s="140">
        <f t="shared" si="8"/>
        <v>286916.59999999998</v>
      </c>
      <c r="E30" s="143">
        <v>286908.03999999998</v>
      </c>
      <c r="F30" s="143">
        <v>286908.03999999998</v>
      </c>
      <c r="G30" s="140">
        <f t="shared" si="9"/>
        <v>8.5599999999976717</v>
      </c>
      <c r="H30" s="142" t="s">
        <v>351</v>
      </c>
    </row>
    <row r="31" spans="1:8">
      <c r="A31" s="141" t="s">
        <v>352</v>
      </c>
      <c r="B31" s="143">
        <v>2355000</v>
      </c>
      <c r="C31" s="143">
        <v>-622636.68999999994</v>
      </c>
      <c r="D31" s="140">
        <f t="shared" si="8"/>
        <v>1732363.31</v>
      </c>
      <c r="E31" s="143">
        <v>1666893.69</v>
      </c>
      <c r="F31" s="143">
        <v>1666893.69</v>
      </c>
      <c r="G31" s="140">
        <f t="shared" si="9"/>
        <v>65469.620000000112</v>
      </c>
      <c r="H31" s="142" t="s">
        <v>353</v>
      </c>
    </row>
    <row r="32" spans="1:8">
      <c r="A32" s="141" t="s">
        <v>354</v>
      </c>
      <c r="B32" s="143">
        <v>26000</v>
      </c>
      <c r="C32" s="143">
        <v>95999</v>
      </c>
      <c r="D32" s="140">
        <f t="shared" si="8"/>
        <v>121999</v>
      </c>
      <c r="E32" s="143">
        <v>117485.3</v>
      </c>
      <c r="F32" s="143">
        <v>117485.3</v>
      </c>
      <c r="G32" s="140">
        <f t="shared" si="9"/>
        <v>4513.6999999999971</v>
      </c>
      <c r="H32" s="142" t="s">
        <v>355</v>
      </c>
    </row>
    <row r="33" spans="1:8">
      <c r="A33" s="141" t="s">
        <v>356</v>
      </c>
      <c r="B33" s="143">
        <v>75120</v>
      </c>
      <c r="C33" s="143">
        <v>-320</v>
      </c>
      <c r="D33" s="140">
        <f t="shared" si="8"/>
        <v>74800</v>
      </c>
      <c r="E33" s="143">
        <v>43418.53</v>
      </c>
      <c r="F33" s="143">
        <v>43418.53</v>
      </c>
      <c r="G33" s="140">
        <f t="shared" si="9"/>
        <v>31381.47</v>
      </c>
      <c r="H33" s="142" t="s">
        <v>357</v>
      </c>
    </row>
    <row r="34" spans="1:8">
      <c r="A34" s="141" t="s">
        <v>358</v>
      </c>
      <c r="B34" s="143">
        <v>29000</v>
      </c>
      <c r="C34" s="143">
        <v>36000</v>
      </c>
      <c r="D34" s="140">
        <f t="shared" si="8"/>
        <v>65000</v>
      </c>
      <c r="E34" s="143">
        <v>52866</v>
      </c>
      <c r="F34" s="143">
        <v>52866</v>
      </c>
      <c r="G34" s="140">
        <f t="shared" si="9"/>
        <v>12134</v>
      </c>
      <c r="H34" s="142" t="s">
        <v>359</v>
      </c>
    </row>
    <row r="35" spans="1:8">
      <c r="A35" s="141" t="s">
        <v>360</v>
      </c>
      <c r="B35" s="143">
        <v>2450</v>
      </c>
      <c r="C35" s="143">
        <v>0</v>
      </c>
      <c r="D35" s="140">
        <f t="shared" si="8"/>
        <v>2450</v>
      </c>
      <c r="E35" s="143">
        <v>1639</v>
      </c>
      <c r="F35" s="143">
        <v>1639</v>
      </c>
      <c r="G35" s="140">
        <f t="shared" si="9"/>
        <v>811</v>
      </c>
      <c r="H35" s="142" t="s">
        <v>361</v>
      </c>
    </row>
    <row r="36" spans="1:8">
      <c r="A36" s="141" t="s">
        <v>362</v>
      </c>
      <c r="B36" s="143">
        <v>140000</v>
      </c>
      <c r="C36" s="143">
        <v>-75264</v>
      </c>
      <c r="D36" s="140">
        <f t="shared" si="8"/>
        <v>64736</v>
      </c>
      <c r="E36" s="143">
        <v>64736</v>
      </c>
      <c r="F36" s="143">
        <v>64736</v>
      </c>
      <c r="G36" s="140">
        <f t="shared" si="9"/>
        <v>0</v>
      </c>
      <c r="H36" s="142" t="s">
        <v>363</v>
      </c>
    </row>
    <row r="37" spans="1:8">
      <c r="A37" s="141" t="s">
        <v>364</v>
      </c>
      <c r="B37" s="143">
        <v>123944.34</v>
      </c>
      <c r="C37" s="143">
        <v>-10000</v>
      </c>
      <c r="D37" s="140">
        <f t="shared" si="8"/>
        <v>113944.34</v>
      </c>
      <c r="E37" s="143">
        <v>109729.60000000001</v>
      </c>
      <c r="F37" s="143">
        <v>99160.19</v>
      </c>
      <c r="G37" s="140">
        <f t="shared" si="9"/>
        <v>4214.7399999999907</v>
      </c>
      <c r="H37" s="142" t="s">
        <v>365</v>
      </c>
    </row>
    <row r="38" spans="1:8">
      <c r="A38" s="139" t="s">
        <v>366</v>
      </c>
      <c r="B38" s="140">
        <f>SUM(B39:B47)</f>
        <v>250000</v>
      </c>
      <c r="C38" s="140">
        <f t="shared" ref="C38:G38" si="10">SUM(C39:C47)</f>
        <v>5000000</v>
      </c>
      <c r="D38" s="140">
        <f t="shared" si="10"/>
        <v>5250000</v>
      </c>
      <c r="E38" s="140">
        <f t="shared" si="10"/>
        <v>5243000</v>
      </c>
      <c r="F38" s="140">
        <f t="shared" si="10"/>
        <v>5243000</v>
      </c>
      <c r="G38" s="140">
        <f t="shared" si="10"/>
        <v>7000</v>
      </c>
    </row>
    <row r="39" spans="1:8">
      <c r="A39" s="141" t="s">
        <v>367</v>
      </c>
      <c r="B39" s="140">
        <v>0</v>
      </c>
      <c r="C39" s="140">
        <v>0</v>
      </c>
      <c r="D39" s="140">
        <f t="shared" si="8"/>
        <v>0</v>
      </c>
      <c r="E39" s="140">
        <v>0</v>
      </c>
      <c r="F39" s="140">
        <v>0</v>
      </c>
      <c r="G39" s="140">
        <f t="shared" ref="G39:G47" si="11">D39-E39</f>
        <v>0</v>
      </c>
      <c r="H39" s="142" t="s">
        <v>368</v>
      </c>
    </row>
    <row r="40" spans="1:8">
      <c r="A40" s="141" t="s">
        <v>369</v>
      </c>
      <c r="B40" s="140">
        <v>0</v>
      </c>
      <c r="C40" s="140">
        <v>0</v>
      </c>
      <c r="D40" s="140">
        <f t="shared" si="8"/>
        <v>0</v>
      </c>
      <c r="E40" s="140">
        <v>0</v>
      </c>
      <c r="F40" s="140">
        <v>0</v>
      </c>
      <c r="G40" s="140">
        <f t="shared" si="11"/>
        <v>0</v>
      </c>
      <c r="H40" s="142" t="s">
        <v>370</v>
      </c>
    </row>
    <row r="41" spans="1:8">
      <c r="A41" s="141" t="s">
        <v>371</v>
      </c>
      <c r="B41" s="140">
        <v>0</v>
      </c>
      <c r="C41" s="140">
        <v>0</v>
      </c>
      <c r="D41" s="140">
        <f t="shared" si="8"/>
        <v>0</v>
      </c>
      <c r="E41" s="140">
        <v>0</v>
      </c>
      <c r="F41" s="140">
        <v>0</v>
      </c>
      <c r="G41" s="140">
        <f t="shared" si="11"/>
        <v>0</v>
      </c>
      <c r="H41" s="142" t="s">
        <v>372</v>
      </c>
    </row>
    <row r="42" spans="1:8">
      <c r="A42" s="141" t="s">
        <v>373</v>
      </c>
      <c r="B42" s="143">
        <v>250000</v>
      </c>
      <c r="C42" s="143">
        <v>5000000</v>
      </c>
      <c r="D42" s="140">
        <f t="shared" si="8"/>
        <v>5250000</v>
      </c>
      <c r="E42" s="143">
        <v>5243000</v>
      </c>
      <c r="F42" s="143">
        <v>5243000</v>
      </c>
      <c r="G42" s="140">
        <f t="shared" si="11"/>
        <v>7000</v>
      </c>
      <c r="H42" s="142" t="s">
        <v>374</v>
      </c>
    </row>
    <row r="43" spans="1:8">
      <c r="A43" s="141" t="s">
        <v>375</v>
      </c>
      <c r="B43" s="140">
        <v>0</v>
      </c>
      <c r="C43" s="140">
        <v>0</v>
      </c>
      <c r="D43" s="140">
        <f t="shared" si="8"/>
        <v>0</v>
      </c>
      <c r="E43" s="140">
        <v>0</v>
      </c>
      <c r="F43" s="140">
        <v>0</v>
      </c>
      <c r="G43" s="140">
        <f t="shared" si="11"/>
        <v>0</v>
      </c>
      <c r="H43" s="144" t="s">
        <v>376</v>
      </c>
    </row>
    <row r="44" spans="1:8">
      <c r="A44" s="141" t="s">
        <v>377</v>
      </c>
      <c r="B44" s="140">
        <v>0</v>
      </c>
      <c r="C44" s="140">
        <v>0</v>
      </c>
      <c r="D44" s="140">
        <f t="shared" si="8"/>
        <v>0</v>
      </c>
      <c r="E44" s="140">
        <v>0</v>
      </c>
      <c r="F44" s="140">
        <v>0</v>
      </c>
      <c r="G44" s="140">
        <f t="shared" si="11"/>
        <v>0</v>
      </c>
      <c r="H44" s="142" t="s">
        <v>378</v>
      </c>
    </row>
    <row r="45" spans="1:8">
      <c r="A45" s="141" t="s">
        <v>379</v>
      </c>
      <c r="B45" s="140">
        <v>0</v>
      </c>
      <c r="C45" s="140">
        <v>0</v>
      </c>
      <c r="D45" s="140">
        <f t="shared" si="8"/>
        <v>0</v>
      </c>
      <c r="E45" s="140">
        <v>0</v>
      </c>
      <c r="F45" s="140">
        <v>0</v>
      </c>
      <c r="G45" s="140">
        <f t="shared" si="11"/>
        <v>0</v>
      </c>
      <c r="H45" s="142"/>
    </row>
    <row r="46" spans="1:8">
      <c r="A46" s="141" t="s">
        <v>380</v>
      </c>
      <c r="B46" s="140">
        <v>0</v>
      </c>
      <c r="C46" s="140">
        <v>0</v>
      </c>
      <c r="D46" s="140">
        <f t="shared" si="8"/>
        <v>0</v>
      </c>
      <c r="E46" s="140">
        <v>0</v>
      </c>
      <c r="F46" s="140">
        <v>0</v>
      </c>
      <c r="G46" s="140">
        <f t="shared" si="11"/>
        <v>0</v>
      </c>
      <c r="H46" s="142" t="s">
        <v>381</v>
      </c>
    </row>
    <row r="47" spans="1:8">
      <c r="A47" s="141" t="s">
        <v>382</v>
      </c>
      <c r="B47" s="140">
        <v>0</v>
      </c>
      <c r="C47" s="140">
        <v>0</v>
      </c>
      <c r="D47" s="140">
        <f t="shared" si="8"/>
        <v>0</v>
      </c>
      <c r="E47" s="140">
        <v>0</v>
      </c>
      <c r="F47" s="140">
        <v>0</v>
      </c>
      <c r="G47" s="140">
        <f t="shared" si="11"/>
        <v>0</v>
      </c>
      <c r="H47" s="142" t="s">
        <v>383</v>
      </c>
    </row>
    <row r="48" spans="1:8">
      <c r="A48" s="139" t="s">
        <v>384</v>
      </c>
      <c r="B48" s="140">
        <f>SUM(B49:B57)</f>
        <v>857500</v>
      </c>
      <c r="C48" s="140">
        <f t="shared" ref="C48:G48" si="12">SUM(C49:C57)</f>
        <v>67051</v>
      </c>
      <c r="D48" s="140">
        <f t="shared" si="12"/>
        <v>924551</v>
      </c>
      <c r="E48" s="140">
        <f t="shared" si="12"/>
        <v>921266.09000000008</v>
      </c>
      <c r="F48" s="140">
        <f t="shared" si="12"/>
        <v>921266.09000000008</v>
      </c>
      <c r="G48" s="140">
        <f t="shared" si="12"/>
        <v>3284.9099999999744</v>
      </c>
    </row>
    <row r="49" spans="1:8">
      <c r="A49" s="141" t="s">
        <v>385</v>
      </c>
      <c r="B49" s="143">
        <v>345500</v>
      </c>
      <c r="C49" s="143">
        <v>137500</v>
      </c>
      <c r="D49" s="140">
        <f t="shared" si="8"/>
        <v>483000</v>
      </c>
      <c r="E49" s="143">
        <v>481766.08</v>
      </c>
      <c r="F49" s="143">
        <v>481766.08</v>
      </c>
      <c r="G49" s="140">
        <f t="shared" ref="G49:G57" si="13">D49-E49</f>
        <v>1233.9199999999837</v>
      </c>
      <c r="H49" s="142" t="s">
        <v>386</v>
      </c>
    </row>
    <row r="50" spans="1:8">
      <c r="A50" s="141" t="s">
        <v>387</v>
      </c>
      <c r="B50" s="140">
        <v>0</v>
      </c>
      <c r="C50" s="140">
        <v>0</v>
      </c>
      <c r="D50" s="140">
        <f t="shared" si="8"/>
        <v>0</v>
      </c>
      <c r="E50" s="140">
        <v>0</v>
      </c>
      <c r="F50" s="140">
        <v>0</v>
      </c>
      <c r="G50" s="140">
        <f t="shared" si="13"/>
        <v>0</v>
      </c>
      <c r="H50" s="142" t="s">
        <v>388</v>
      </c>
    </row>
    <row r="51" spans="1:8">
      <c r="A51" s="141" t="s">
        <v>389</v>
      </c>
      <c r="B51" s="140">
        <v>0</v>
      </c>
      <c r="C51" s="140">
        <v>0</v>
      </c>
      <c r="D51" s="140">
        <f t="shared" si="8"/>
        <v>0</v>
      </c>
      <c r="E51" s="140">
        <v>0</v>
      </c>
      <c r="F51" s="140">
        <v>0</v>
      </c>
      <c r="G51" s="140">
        <f t="shared" si="13"/>
        <v>0</v>
      </c>
      <c r="H51" s="142" t="s">
        <v>390</v>
      </c>
    </row>
    <row r="52" spans="1:8">
      <c r="A52" s="141" t="s">
        <v>391</v>
      </c>
      <c r="B52" s="143">
        <v>500000</v>
      </c>
      <c r="C52" s="143">
        <v>-60449</v>
      </c>
      <c r="D52" s="140">
        <f t="shared" si="8"/>
        <v>439551</v>
      </c>
      <c r="E52" s="143">
        <v>439500.01</v>
      </c>
      <c r="F52" s="143">
        <v>439500.01</v>
      </c>
      <c r="G52" s="140">
        <f t="shared" si="13"/>
        <v>50.989999999990687</v>
      </c>
      <c r="H52" s="142" t="s">
        <v>392</v>
      </c>
    </row>
    <row r="53" spans="1:8">
      <c r="A53" s="141" t="s">
        <v>393</v>
      </c>
      <c r="B53" s="140">
        <v>0</v>
      </c>
      <c r="C53" s="140">
        <v>0</v>
      </c>
      <c r="D53" s="140">
        <f t="shared" si="8"/>
        <v>0</v>
      </c>
      <c r="E53" s="140">
        <v>0</v>
      </c>
      <c r="F53" s="140">
        <v>0</v>
      </c>
      <c r="G53" s="140">
        <f t="shared" si="13"/>
        <v>0</v>
      </c>
      <c r="H53" s="142" t="s">
        <v>394</v>
      </c>
    </row>
    <row r="54" spans="1:8">
      <c r="A54" s="141" t="s">
        <v>395</v>
      </c>
      <c r="B54" s="140">
        <v>0</v>
      </c>
      <c r="C54" s="140">
        <v>0</v>
      </c>
      <c r="D54" s="140">
        <f t="shared" si="8"/>
        <v>0</v>
      </c>
      <c r="E54" s="140">
        <v>0</v>
      </c>
      <c r="F54" s="140">
        <v>0</v>
      </c>
      <c r="G54" s="140">
        <f t="shared" si="13"/>
        <v>0</v>
      </c>
      <c r="H54" s="142" t="s">
        <v>396</v>
      </c>
    </row>
    <row r="55" spans="1:8">
      <c r="A55" s="141" t="s">
        <v>397</v>
      </c>
      <c r="B55" s="140">
        <v>0</v>
      </c>
      <c r="C55" s="140">
        <v>0</v>
      </c>
      <c r="D55" s="140">
        <f t="shared" si="8"/>
        <v>0</v>
      </c>
      <c r="E55" s="140">
        <v>0</v>
      </c>
      <c r="F55" s="140">
        <v>0</v>
      </c>
      <c r="G55" s="140">
        <f t="shared" si="13"/>
        <v>0</v>
      </c>
      <c r="H55" s="142" t="s">
        <v>398</v>
      </c>
    </row>
    <row r="56" spans="1:8">
      <c r="A56" s="141" t="s">
        <v>399</v>
      </c>
      <c r="B56" s="140">
        <v>0</v>
      </c>
      <c r="C56" s="140">
        <v>0</v>
      </c>
      <c r="D56" s="140">
        <f t="shared" si="8"/>
        <v>0</v>
      </c>
      <c r="E56" s="140">
        <v>0</v>
      </c>
      <c r="F56" s="140">
        <v>0</v>
      </c>
      <c r="G56" s="140">
        <f t="shared" si="13"/>
        <v>0</v>
      </c>
      <c r="H56" s="142" t="s">
        <v>400</v>
      </c>
    </row>
    <row r="57" spans="1:8">
      <c r="A57" s="141" t="s">
        <v>401</v>
      </c>
      <c r="B57" s="143">
        <v>12000</v>
      </c>
      <c r="C57" s="143">
        <v>-10000</v>
      </c>
      <c r="D57" s="140">
        <f t="shared" si="8"/>
        <v>2000</v>
      </c>
      <c r="E57" s="143">
        <v>0</v>
      </c>
      <c r="F57" s="143">
        <v>0</v>
      </c>
      <c r="G57" s="140">
        <f t="shared" si="13"/>
        <v>2000</v>
      </c>
      <c r="H57" s="142" t="s">
        <v>402</v>
      </c>
    </row>
    <row r="58" spans="1:8">
      <c r="A58" s="139" t="s">
        <v>403</v>
      </c>
      <c r="B58" s="140">
        <f>SUM(B59:B61)</f>
        <v>0</v>
      </c>
      <c r="C58" s="140">
        <f t="shared" ref="C58:G58" si="14">SUM(C59:C61)</f>
        <v>0</v>
      </c>
      <c r="D58" s="140">
        <f t="shared" si="14"/>
        <v>0</v>
      </c>
      <c r="E58" s="140">
        <f t="shared" si="14"/>
        <v>0</v>
      </c>
      <c r="F58" s="140">
        <f t="shared" si="14"/>
        <v>0</v>
      </c>
      <c r="G58" s="140">
        <f t="shared" si="14"/>
        <v>0</v>
      </c>
    </row>
    <row r="59" spans="1:8">
      <c r="A59" s="141" t="s">
        <v>404</v>
      </c>
      <c r="B59" s="140">
        <v>0</v>
      </c>
      <c r="C59" s="140">
        <v>0</v>
      </c>
      <c r="D59" s="140">
        <f t="shared" si="8"/>
        <v>0</v>
      </c>
      <c r="E59" s="140">
        <v>0</v>
      </c>
      <c r="F59" s="140">
        <v>0</v>
      </c>
      <c r="G59" s="140">
        <f t="shared" ref="G59:G61" si="15">D59-E59</f>
        <v>0</v>
      </c>
      <c r="H59" s="142" t="s">
        <v>405</v>
      </c>
    </row>
    <row r="60" spans="1:8">
      <c r="A60" s="141" t="s">
        <v>406</v>
      </c>
      <c r="B60" s="140">
        <v>0</v>
      </c>
      <c r="C60" s="140">
        <v>0</v>
      </c>
      <c r="D60" s="140">
        <f t="shared" si="8"/>
        <v>0</v>
      </c>
      <c r="E60" s="140">
        <v>0</v>
      </c>
      <c r="F60" s="140">
        <v>0</v>
      </c>
      <c r="G60" s="140">
        <f t="shared" si="15"/>
        <v>0</v>
      </c>
      <c r="H60" s="142" t="s">
        <v>407</v>
      </c>
    </row>
    <row r="61" spans="1:8">
      <c r="A61" s="141" t="s">
        <v>408</v>
      </c>
      <c r="B61" s="140">
        <v>0</v>
      </c>
      <c r="C61" s="140">
        <v>0</v>
      </c>
      <c r="D61" s="140">
        <f t="shared" si="8"/>
        <v>0</v>
      </c>
      <c r="E61" s="140">
        <v>0</v>
      </c>
      <c r="F61" s="140">
        <v>0</v>
      </c>
      <c r="G61" s="140">
        <f t="shared" si="15"/>
        <v>0</v>
      </c>
      <c r="H61" s="142" t="s">
        <v>409</v>
      </c>
    </row>
    <row r="62" spans="1:8">
      <c r="A62" s="139" t="s">
        <v>410</v>
      </c>
      <c r="B62" s="140">
        <f>SUM(B63:B67,B69:B70)</f>
        <v>0</v>
      </c>
      <c r="C62" s="140">
        <f t="shared" ref="C62:G62" si="16">SUM(C63:C67,C69:C70)</f>
        <v>0</v>
      </c>
      <c r="D62" s="140">
        <f t="shared" si="16"/>
        <v>0</v>
      </c>
      <c r="E62" s="140">
        <f t="shared" si="16"/>
        <v>0</v>
      </c>
      <c r="F62" s="140">
        <f t="shared" si="16"/>
        <v>0</v>
      </c>
      <c r="G62" s="140">
        <f t="shared" si="16"/>
        <v>0</v>
      </c>
    </row>
    <row r="63" spans="1:8">
      <c r="A63" s="141" t="s">
        <v>411</v>
      </c>
      <c r="B63" s="140">
        <v>0</v>
      </c>
      <c r="C63" s="140">
        <v>0</v>
      </c>
      <c r="D63" s="140">
        <f t="shared" si="8"/>
        <v>0</v>
      </c>
      <c r="E63" s="140">
        <v>0</v>
      </c>
      <c r="F63" s="140">
        <v>0</v>
      </c>
      <c r="G63" s="140">
        <f t="shared" ref="G63:G70" si="17">D63-E63</f>
        <v>0</v>
      </c>
      <c r="H63" s="142" t="s">
        <v>412</v>
      </c>
    </row>
    <row r="64" spans="1:8">
      <c r="A64" s="141" t="s">
        <v>413</v>
      </c>
      <c r="B64" s="140">
        <v>0</v>
      </c>
      <c r="C64" s="140">
        <v>0</v>
      </c>
      <c r="D64" s="140">
        <f t="shared" si="8"/>
        <v>0</v>
      </c>
      <c r="E64" s="140">
        <v>0</v>
      </c>
      <c r="F64" s="140">
        <v>0</v>
      </c>
      <c r="G64" s="140">
        <f t="shared" si="17"/>
        <v>0</v>
      </c>
      <c r="H64" s="142" t="s">
        <v>414</v>
      </c>
    </row>
    <row r="65" spans="1:8">
      <c r="A65" s="141" t="s">
        <v>415</v>
      </c>
      <c r="B65" s="140">
        <v>0</v>
      </c>
      <c r="C65" s="140">
        <v>0</v>
      </c>
      <c r="D65" s="140">
        <f t="shared" si="8"/>
        <v>0</v>
      </c>
      <c r="E65" s="140">
        <v>0</v>
      </c>
      <c r="F65" s="140">
        <v>0</v>
      </c>
      <c r="G65" s="140">
        <f t="shared" si="17"/>
        <v>0</v>
      </c>
      <c r="H65" s="142" t="s">
        <v>416</v>
      </c>
    </row>
    <row r="66" spans="1:8">
      <c r="A66" s="141" t="s">
        <v>417</v>
      </c>
      <c r="B66" s="140">
        <v>0</v>
      </c>
      <c r="C66" s="140">
        <v>0</v>
      </c>
      <c r="D66" s="140">
        <f t="shared" si="8"/>
        <v>0</v>
      </c>
      <c r="E66" s="140">
        <v>0</v>
      </c>
      <c r="F66" s="140">
        <v>0</v>
      </c>
      <c r="G66" s="140">
        <f t="shared" si="17"/>
        <v>0</v>
      </c>
      <c r="H66" s="142" t="s">
        <v>418</v>
      </c>
    </row>
    <row r="67" spans="1:8">
      <c r="A67" s="141" t="s">
        <v>419</v>
      </c>
      <c r="B67" s="140">
        <v>0</v>
      </c>
      <c r="C67" s="140">
        <v>0</v>
      </c>
      <c r="D67" s="140">
        <f t="shared" si="8"/>
        <v>0</v>
      </c>
      <c r="E67" s="140">
        <v>0</v>
      </c>
      <c r="F67" s="140">
        <v>0</v>
      </c>
      <c r="G67" s="140">
        <f t="shared" si="17"/>
        <v>0</v>
      </c>
      <c r="H67" s="142" t="s">
        <v>420</v>
      </c>
    </row>
    <row r="68" spans="1:8">
      <c r="A68" s="141" t="s">
        <v>421</v>
      </c>
      <c r="B68" s="140">
        <v>0</v>
      </c>
      <c r="C68" s="140">
        <v>0</v>
      </c>
      <c r="D68" s="140">
        <f t="shared" si="8"/>
        <v>0</v>
      </c>
      <c r="E68" s="140">
        <v>0</v>
      </c>
      <c r="F68" s="140">
        <v>0</v>
      </c>
      <c r="G68" s="140">
        <f t="shared" si="17"/>
        <v>0</v>
      </c>
      <c r="H68" s="142"/>
    </row>
    <row r="69" spans="1:8">
      <c r="A69" s="141" t="s">
        <v>422</v>
      </c>
      <c r="B69" s="140">
        <v>0</v>
      </c>
      <c r="C69" s="140">
        <v>0</v>
      </c>
      <c r="D69" s="140">
        <f t="shared" si="8"/>
        <v>0</v>
      </c>
      <c r="E69" s="140">
        <v>0</v>
      </c>
      <c r="F69" s="140">
        <v>0</v>
      </c>
      <c r="G69" s="140">
        <f t="shared" si="17"/>
        <v>0</v>
      </c>
      <c r="H69" s="142" t="s">
        <v>423</v>
      </c>
    </row>
    <row r="70" spans="1:8">
      <c r="A70" s="141" t="s">
        <v>424</v>
      </c>
      <c r="B70" s="140">
        <v>0</v>
      </c>
      <c r="C70" s="140">
        <v>0</v>
      </c>
      <c r="D70" s="140">
        <f t="shared" si="8"/>
        <v>0</v>
      </c>
      <c r="E70" s="140">
        <v>0</v>
      </c>
      <c r="F70" s="140">
        <v>0</v>
      </c>
      <c r="G70" s="140">
        <f t="shared" si="17"/>
        <v>0</v>
      </c>
      <c r="H70" s="142" t="s">
        <v>425</v>
      </c>
    </row>
    <row r="71" spans="1:8">
      <c r="A71" s="139" t="s">
        <v>426</v>
      </c>
      <c r="B71" s="140">
        <f>SUM(B72:B74)</f>
        <v>0</v>
      </c>
      <c r="C71" s="140">
        <f t="shared" ref="C71:G71" si="18">SUM(C72:C74)</f>
        <v>0</v>
      </c>
      <c r="D71" s="140">
        <f t="shared" si="18"/>
        <v>0</v>
      </c>
      <c r="E71" s="140">
        <f t="shared" si="18"/>
        <v>0</v>
      </c>
      <c r="F71" s="140">
        <f t="shared" si="18"/>
        <v>0</v>
      </c>
      <c r="G71" s="140">
        <f t="shared" si="18"/>
        <v>0</v>
      </c>
    </row>
    <row r="72" spans="1:8">
      <c r="A72" s="141" t="s">
        <v>427</v>
      </c>
      <c r="B72" s="140">
        <v>0</v>
      </c>
      <c r="C72" s="140">
        <v>0</v>
      </c>
      <c r="D72" s="140">
        <f t="shared" si="8"/>
        <v>0</v>
      </c>
      <c r="E72" s="140">
        <v>0</v>
      </c>
      <c r="F72" s="140">
        <v>0</v>
      </c>
      <c r="G72" s="140">
        <f t="shared" ref="G72:G74" si="19">D72-E72</f>
        <v>0</v>
      </c>
      <c r="H72" s="142" t="s">
        <v>428</v>
      </c>
    </row>
    <row r="73" spans="1:8">
      <c r="A73" s="141" t="s">
        <v>429</v>
      </c>
      <c r="B73" s="140">
        <v>0</v>
      </c>
      <c r="C73" s="140">
        <v>0</v>
      </c>
      <c r="D73" s="140">
        <f t="shared" si="8"/>
        <v>0</v>
      </c>
      <c r="E73" s="140">
        <v>0</v>
      </c>
      <c r="F73" s="140">
        <v>0</v>
      </c>
      <c r="G73" s="140">
        <f t="shared" si="19"/>
        <v>0</v>
      </c>
      <c r="H73" s="142" t="s">
        <v>430</v>
      </c>
    </row>
    <row r="74" spans="1:8">
      <c r="A74" s="141" t="s">
        <v>431</v>
      </c>
      <c r="B74" s="140">
        <v>0</v>
      </c>
      <c r="C74" s="140">
        <v>0</v>
      </c>
      <c r="D74" s="140">
        <f t="shared" si="8"/>
        <v>0</v>
      </c>
      <c r="E74" s="140">
        <v>0</v>
      </c>
      <c r="F74" s="140">
        <v>0</v>
      </c>
      <c r="G74" s="140">
        <f t="shared" si="19"/>
        <v>0</v>
      </c>
      <c r="H74" s="142" t="s">
        <v>432</v>
      </c>
    </row>
    <row r="75" spans="1:8">
      <c r="A75" s="139" t="s">
        <v>433</v>
      </c>
      <c r="B75" s="140">
        <f>SUM(B76:B82)</f>
        <v>0</v>
      </c>
      <c r="C75" s="140">
        <f t="shared" ref="C75:G75" si="20">SUM(C76:C82)</f>
        <v>0</v>
      </c>
      <c r="D75" s="140">
        <f t="shared" si="20"/>
        <v>0</v>
      </c>
      <c r="E75" s="140">
        <f t="shared" si="20"/>
        <v>0</v>
      </c>
      <c r="F75" s="140">
        <f t="shared" si="20"/>
        <v>0</v>
      </c>
      <c r="G75" s="140">
        <f t="shared" si="20"/>
        <v>0</v>
      </c>
    </row>
    <row r="76" spans="1:8">
      <c r="A76" s="141" t="s">
        <v>434</v>
      </c>
      <c r="B76" s="140">
        <v>0</v>
      </c>
      <c r="C76" s="140">
        <v>0</v>
      </c>
      <c r="D76" s="140">
        <f t="shared" si="8"/>
        <v>0</v>
      </c>
      <c r="E76" s="140">
        <v>0</v>
      </c>
      <c r="F76" s="140">
        <v>0</v>
      </c>
      <c r="G76" s="140">
        <f t="shared" ref="G76:G82" si="21">D76-E76</f>
        <v>0</v>
      </c>
      <c r="H76" s="142" t="s">
        <v>435</v>
      </c>
    </row>
    <row r="77" spans="1:8">
      <c r="A77" s="141" t="s">
        <v>436</v>
      </c>
      <c r="B77" s="140">
        <v>0</v>
      </c>
      <c r="C77" s="140">
        <v>0</v>
      </c>
      <c r="D77" s="140">
        <f t="shared" si="8"/>
        <v>0</v>
      </c>
      <c r="E77" s="140">
        <v>0</v>
      </c>
      <c r="F77" s="140">
        <v>0</v>
      </c>
      <c r="G77" s="140">
        <f t="shared" si="21"/>
        <v>0</v>
      </c>
      <c r="H77" s="142" t="s">
        <v>437</v>
      </c>
    </row>
    <row r="78" spans="1:8">
      <c r="A78" s="141" t="s">
        <v>438</v>
      </c>
      <c r="B78" s="140">
        <v>0</v>
      </c>
      <c r="C78" s="140">
        <v>0</v>
      </c>
      <c r="D78" s="140">
        <f t="shared" si="8"/>
        <v>0</v>
      </c>
      <c r="E78" s="140">
        <v>0</v>
      </c>
      <c r="F78" s="140">
        <v>0</v>
      </c>
      <c r="G78" s="140">
        <f t="shared" si="21"/>
        <v>0</v>
      </c>
      <c r="H78" s="142" t="s">
        <v>439</v>
      </c>
    </row>
    <row r="79" spans="1:8">
      <c r="A79" s="141" t="s">
        <v>440</v>
      </c>
      <c r="B79" s="140">
        <v>0</v>
      </c>
      <c r="C79" s="140">
        <v>0</v>
      </c>
      <c r="D79" s="140">
        <f t="shared" si="8"/>
        <v>0</v>
      </c>
      <c r="E79" s="140">
        <v>0</v>
      </c>
      <c r="F79" s="140">
        <v>0</v>
      </c>
      <c r="G79" s="140">
        <f t="shared" si="21"/>
        <v>0</v>
      </c>
      <c r="H79" s="142" t="s">
        <v>441</v>
      </c>
    </row>
    <row r="80" spans="1:8">
      <c r="A80" s="141" t="s">
        <v>442</v>
      </c>
      <c r="B80" s="140">
        <v>0</v>
      </c>
      <c r="C80" s="140">
        <v>0</v>
      </c>
      <c r="D80" s="140">
        <f t="shared" si="8"/>
        <v>0</v>
      </c>
      <c r="E80" s="140">
        <v>0</v>
      </c>
      <c r="F80" s="140">
        <v>0</v>
      </c>
      <c r="G80" s="140">
        <f t="shared" si="21"/>
        <v>0</v>
      </c>
      <c r="H80" s="142" t="s">
        <v>443</v>
      </c>
    </row>
    <row r="81" spans="1:8">
      <c r="A81" s="141" t="s">
        <v>444</v>
      </c>
      <c r="B81" s="140">
        <v>0</v>
      </c>
      <c r="C81" s="140">
        <v>0</v>
      </c>
      <c r="D81" s="140">
        <f t="shared" si="8"/>
        <v>0</v>
      </c>
      <c r="E81" s="140">
        <v>0</v>
      </c>
      <c r="F81" s="140">
        <v>0</v>
      </c>
      <c r="G81" s="140">
        <f t="shared" si="21"/>
        <v>0</v>
      </c>
      <c r="H81" s="142" t="s">
        <v>445</v>
      </c>
    </row>
    <row r="82" spans="1:8">
      <c r="A82" s="141" t="s">
        <v>446</v>
      </c>
      <c r="B82" s="140">
        <v>0</v>
      </c>
      <c r="C82" s="140">
        <v>0</v>
      </c>
      <c r="D82" s="140">
        <f t="shared" si="8"/>
        <v>0</v>
      </c>
      <c r="E82" s="140">
        <v>0</v>
      </c>
      <c r="F82" s="140">
        <v>0</v>
      </c>
      <c r="G82" s="140">
        <f t="shared" si="21"/>
        <v>0</v>
      </c>
      <c r="H82" s="142" t="s">
        <v>447</v>
      </c>
    </row>
    <row r="83" spans="1:8">
      <c r="A83" s="145"/>
      <c r="B83" s="146"/>
      <c r="C83" s="146"/>
      <c r="D83" s="146"/>
      <c r="E83" s="146"/>
      <c r="F83" s="146"/>
      <c r="G83" s="146"/>
    </row>
    <row r="84" spans="1:8">
      <c r="A84" s="147" t="s">
        <v>448</v>
      </c>
      <c r="B84" s="138">
        <f>B85+B93+B103+B113+B123+B133+B137+B146+B150</f>
        <v>0</v>
      </c>
      <c r="C84" s="138">
        <f t="shared" ref="C84:G84" si="22">C85+C93+C103+C113+C123+C133+C137+C146+C150</f>
        <v>0</v>
      </c>
      <c r="D84" s="138">
        <f t="shared" si="22"/>
        <v>0</v>
      </c>
      <c r="E84" s="138">
        <f t="shared" si="22"/>
        <v>0</v>
      </c>
      <c r="F84" s="138">
        <f t="shared" si="22"/>
        <v>0</v>
      </c>
      <c r="G84" s="138">
        <f t="shared" si="22"/>
        <v>0</v>
      </c>
    </row>
    <row r="85" spans="1:8">
      <c r="A85" s="139" t="s">
        <v>313</v>
      </c>
      <c r="B85" s="140">
        <f>SUM(B86:B92)</f>
        <v>0</v>
      </c>
      <c r="C85" s="140">
        <f t="shared" ref="C85:G85" si="23">SUM(C86:C92)</f>
        <v>0</v>
      </c>
      <c r="D85" s="140">
        <f t="shared" si="23"/>
        <v>0</v>
      </c>
      <c r="E85" s="140">
        <f t="shared" si="23"/>
        <v>0</v>
      </c>
      <c r="F85" s="140">
        <f t="shared" si="23"/>
        <v>0</v>
      </c>
      <c r="G85" s="140">
        <f t="shared" si="23"/>
        <v>0</v>
      </c>
    </row>
    <row r="86" spans="1:8">
      <c r="A86" s="141" t="s">
        <v>314</v>
      </c>
      <c r="B86" s="140">
        <v>0</v>
      </c>
      <c r="C86" s="140">
        <v>0</v>
      </c>
      <c r="D86" s="140">
        <f t="shared" ref="D86:D92" si="24">B86+C86</f>
        <v>0</v>
      </c>
      <c r="E86" s="140">
        <v>0</v>
      </c>
      <c r="F86" s="140">
        <v>0</v>
      </c>
      <c r="G86" s="140">
        <f t="shared" ref="G86:G92" si="25">D86-E86</f>
        <v>0</v>
      </c>
      <c r="H86" s="142" t="s">
        <v>449</v>
      </c>
    </row>
    <row r="87" spans="1:8">
      <c r="A87" s="141" t="s">
        <v>316</v>
      </c>
      <c r="B87" s="140">
        <v>0</v>
      </c>
      <c r="C87" s="140">
        <v>0</v>
      </c>
      <c r="D87" s="140">
        <f t="shared" si="24"/>
        <v>0</v>
      </c>
      <c r="E87" s="140">
        <v>0</v>
      </c>
      <c r="F87" s="140">
        <v>0</v>
      </c>
      <c r="G87" s="140">
        <f t="shared" si="25"/>
        <v>0</v>
      </c>
      <c r="H87" s="142" t="s">
        <v>450</v>
      </c>
    </row>
    <row r="88" spans="1:8">
      <c r="A88" s="141" t="s">
        <v>318</v>
      </c>
      <c r="B88" s="140">
        <v>0</v>
      </c>
      <c r="C88" s="140">
        <v>0</v>
      </c>
      <c r="D88" s="140">
        <f t="shared" si="24"/>
        <v>0</v>
      </c>
      <c r="E88" s="140">
        <v>0</v>
      </c>
      <c r="F88" s="140">
        <v>0</v>
      </c>
      <c r="G88" s="140">
        <f t="shared" si="25"/>
        <v>0</v>
      </c>
      <c r="H88" s="142" t="s">
        <v>451</v>
      </c>
    </row>
    <row r="89" spans="1:8">
      <c r="A89" s="141" t="s">
        <v>320</v>
      </c>
      <c r="B89" s="140">
        <v>0</v>
      </c>
      <c r="C89" s="140">
        <v>0</v>
      </c>
      <c r="D89" s="140">
        <f t="shared" si="24"/>
        <v>0</v>
      </c>
      <c r="E89" s="140">
        <v>0</v>
      </c>
      <c r="F89" s="140">
        <v>0</v>
      </c>
      <c r="G89" s="140">
        <f t="shared" si="25"/>
        <v>0</v>
      </c>
      <c r="H89" s="142" t="s">
        <v>452</v>
      </c>
    </row>
    <row r="90" spans="1:8">
      <c r="A90" s="141" t="s">
        <v>322</v>
      </c>
      <c r="B90" s="140">
        <v>0</v>
      </c>
      <c r="C90" s="140">
        <v>0</v>
      </c>
      <c r="D90" s="140">
        <f t="shared" si="24"/>
        <v>0</v>
      </c>
      <c r="E90" s="140">
        <v>0</v>
      </c>
      <c r="F90" s="140">
        <v>0</v>
      </c>
      <c r="G90" s="140">
        <f t="shared" si="25"/>
        <v>0</v>
      </c>
      <c r="H90" s="142" t="s">
        <v>453</v>
      </c>
    </row>
    <row r="91" spans="1:8">
      <c r="A91" s="141" t="s">
        <v>324</v>
      </c>
      <c r="B91" s="140">
        <v>0</v>
      </c>
      <c r="C91" s="140">
        <v>0</v>
      </c>
      <c r="D91" s="140">
        <f t="shared" si="24"/>
        <v>0</v>
      </c>
      <c r="E91" s="140">
        <v>0</v>
      </c>
      <c r="F91" s="140">
        <v>0</v>
      </c>
      <c r="G91" s="140">
        <f t="shared" si="25"/>
        <v>0</v>
      </c>
      <c r="H91" s="142" t="s">
        <v>454</v>
      </c>
    </row>
    <row r="92" spans="1:8">
      <c r="A92" s="141" t="s">
        <v>326</v>
      </c>
      <c r="B92" s="140">
        <v>0</v>
      </c>
      <c r="C92" s="140">
        <v>0</v>
      </c>
      <c r="D92" s="140">
        <f t="shared" si="24"/>
        <v>0</v>
      </c>
      <c r="E92" s="140">
        <v>0</v>
      </c>
      <c r="F92" s="140">
        <v>0</v>
      </c>
      <c r="G92" s="140">
        <f t="shared" si="25"/>
        <v>0</v>
      </c>
      <c r="H92" s="142" t="s">
        <v>455</v>
      </c>
    </row>
    <row r="93" spans="1:8">
      <c r="A93" s="139" t="s">
        <v>328</v>
      </c>
      <c r="B93" s="140">
        <f>SUM(B94:B102)</f>
        <v>0</v>
      </c>
      <c r="C93" s="140">
        <f t="shared" ref="C93:G93" si="26">SUM(C94:C102)</f>
        <v>0</v>
      </c>
      <c r="D93" s="140">
        <f t="shared" si="26"/>
        <v>0</v>
      </c>
      <c r="E93" s="140">
        <f t="shared" si="26"/>
        <v>0</v>
      </c>
      <c r="F93" s="140">
        <f t="shared" si="26"/>
        <v>0</v>
      </c>
      <c r="G93" s="140">
        <f t="shared" si="26"/>
        <v>0</v>
      </c>
    </row>
    <row r="94" spans="1:8">
      <c r="A94" s="141" t="s">
        <v>329</v>
      </c>
      <c r="B94" s="140">
        <v>0</v>
      </c>
      <c r="C94" s="140">
        <v>0</v>
      </c>
      <c r="D94" s="140">
        <f t="shared" ref="D94:D102" si="27">B94+C94</f>
        <v>0</v>
      </c>
      <c r="E94" s="140">
        <v>0</v>
      </c>
      <c r="F94" s="140">
        <v>0</v>
      </c>
      <c r="G94" s="140">
        <f t="shared" ref="G94:G102" si="28">D94-E94</f>
        <v>0</v>
      </c>
      <c r="H94" s="142" t="s">
        <v>456</v>
      </c>
    </row>
    <row r="95" spans="1:8">
      <c r="A95" s="141" t="s">
        <v>331</v>
      </c>
      <c r="B95" s="140">
        <v>0</v>
      </c>
      <c r="C95" s="140">
        <v>0</v>
      </c>
      <c r="D95" s="140">
        <f t="shared" si="27"/>
        <v>0</v>
      </c>
      <c r="E95" s="140">
        <v>0</v>
      </c>
      <c r="F95" s="140">
        <v>0</v>
      </c>
      <c r="G95" s="140">
        <f t="shared" si="28"/>
        <v>0</v>
      </c>
      <c r="H95" s="142" t="s">
        <v>457</v>
      </c>
    </row>
    <row r="96" spans="1:8">
      <c r="A96" s="141" t="s">
        <v>333</v>
      </c>
      <c r="B96" s="140">
        <v>0</v>
      </c>
      <c r="C96" s="140">
        <v>0</v>
      </c>
      <c r="D96" s="140">
        <f t="shared" si="27"/>
        <v>0</v>
      </c>
      <c r="E96" s="140">
        <v>0</v>
      </c>
      <c r="F96" s="140">
        <v>0</v>
      </c>
      <c r="G96" s="140">
        <f t="shared" si="28"/>
        <v>0</v>
      </c>
      <c r="H96" s="142" t="s">
        <v>458</v>
      </c>
    </row>
    <row r="97" spans="1:8">
      <c r="A97" s="141" t="s">
        <v>335</v>
      </c>
      <c r="B97" s="140">
        <v>0</v>
      </c>
      <c r="C97" s="140">
        <v>0</v>
      </c>
      <c r="D97" s="140">
        <f t="shared" si="27"/>
        <v>0</v>
      </c>
      <c r="E97" s="140">
        <v>0</v>
      </c>
      <c r="F97" s="140">
        <v>0</v>
      </c>
      <c r="G97" s="140">
        <f t="shared" si="28"/>
        <v>0</v>
      </c>
      <c r="H97" s="142" t="s">
        <v>459</v>
      </c>
    </row>
    <row r="98" spans="1:8">
      <c r="A98" s="148" t="s">
        <v>337</v>
      </c>
      <c r="B98" s="140">
        <v>0</v>
      </c>
      <c r="C98" s="140">
        <v>0</v>
      </c>
      <c r="D98" s="140">
        <f t="shared" si="27"/>
        <v>0</v>
      </c>
      <c r="E98" s="140">
        <v>0</v>
      </c>
      <c r="F98" s="140">
        <v>0</v>
      </c>
      <c r="G98" s="140">
        <f t="shared" si="28"/>
        <v>0</v>
      </c>
      <c r="H98" s="142" t="s">
        <v>460</v>
      </c>
    </row>
    <row r="99" spans="1:8">
      <c r="A99" s="141" t="s">
        <v>339</v>
      </c>
      <c r="B99" s="140">
        <v>0</v>
      </c>
      <c r="C99" s="140">
        <v>0</v>
      </c>
      <c r="D99" s="140">
        <f t="shared" si="27"/>
        <v>0</v>
      </c>
      <c r="E99" s="140">
        <v>0</v>
      </c>
      <c r="F99" s="140">
        <v>0</v>
      </c>
      <c r="G99" s="140">
        <f t="shared" si="28"/>
        <v>0</v>
      </c>
      <c r="H99" s="142" t="s">
        <v>461</v>
      </c>
    </row>
    <row r="100" spans="1:8">
      <c r="A100" s="141" t="s">
        <v>341</v>
      </c>
      <c r="B100" s="140">
        <v>0</v>
      </c>
      <c r="C100" s="140">
        <v>0</v>
      </c>
      <c r="D100" s="140">
        <f t="shared" si="27"/>
        <v>0</v>
      </c>
      <c r="E100" s="140">
        <v>0</v>
      </c>
      <c r="F100" s="140">
        <v>0</v>
      </c>
      <c r="G100" s="140">
        <f t="shared" si="28"/>
        <v>0</v>
      </c>
      <c r="H100" s="142" t="s">
        <v>462</v>
      </c>
    </row>
    <row r="101" spans="1:8">
      <c r="A101" s="141" t="s">
        <v>343</v>
      </c>
      <c r="B101" s="140">
        <v>0</v>
      </c>
      <c r="C101" s="140">
        <v>0</v>
      </c>
      <c r="D101" s="140">
        <f t="shared" si="27"/>
        <v>0</v>
      </c>
      <c r="E101" s="140">
        <v>0</v>
      </c>
      <c r="F101" s="140">
        <v>0</v>
      </c>
      <c r="G101" s="140">
        <f t="shared" si="28"/>
        <v>0</v>
      </c>
      <c r="H101" s="142" t="s">
        <v>463</v>
      </c>
    </row>
    <row r="102" spans="1:8">
      <c r="A102" s="141" t="s">
        <v>345</v>
      </c>
      <c r="B102" s="140">
        <v>0</v>
      </c>
      <c r="C102" s="140">
        <v>0</v>
      </c>
      <c r="D102" s="140">
        <f t="shared" si="27"/>
        <v>0</v>
      </c>
      <c r="E102" s="140">
        <v>0</v>
      </c>
      <c r="F102" s="140">
        <v>0</v>
      </c>
      <c r="G102" s="140">
        <f t="shared" si="28"/>
        <v>0</v>
      </c>
      <c r="H102" s="142" t="s">
        <v>464</v>
      </c>
    </row>
    <row r="103" spans="1:8">
      <c r="A103" s="139" t="s">
        <v>347</v>
      </c>
      <c r="B103" s="140">
        <f>SUM(B104:B112)</f>
        <v>0</v>
      </c>
      <c r="C103" s="140">
        <f t="shared" ref="C103:G103" si="29">SUM(C104:C112)</f>
        <v>0</v>
      </c>
      <c r="D103" s="140">
        <f t="shared" si="29"/>
        <v>0</v>
      </c>
      <c r="E103" s="140">
        <f t="shared" si="29"/>
        <v>0</v>
      </c>
      <c r="F103" s="140">
        <f t="shared" si="29"/>
        <v>0</v>
      </c>
      <c r="G103" s="140">
        <f t="shared" si="29"/>
        <v>0</v>
      </c>
    </row>
    <row r="104" spans="1:8">
      <c r="A104" s="141" t="s">
        <v>348</v>
      </c>
      <c r="B104" s="140">
        <v>0</v>
      </c>
      <c r="C104" s="140">
        <v>0</v>
      </c>
      <c r="D104" s="140">
        <f t="shared" ref="D104:D112" si="30">B104+C104</f>
        <v>0</v>
      </c>
      <c r="E104" s="140">
        <v>0</v>
      </c>
      <c r="F104" s="140">
        <v>0</v>
      </c>
      <c r="G104" s="140">
        <f t="shared" ref="G104:G112" si="31">D104-E104</f>
        <v>0</v>
      </c>
      <c r="H104" s="142" t="s">
        <v>465</v>
      </c>
    </row>
    <row r="105" spans="1:8">
      <c r="A105" s="141" t="s">
        <v>350</v>
      </c>
      <c r="B105" s="140">
        <v>0</v>
      </c>
      <c r="C105" s="140">
        <v>0</v>
      </c>
      <c r="D105" s="140">
        <f t="shared" si="30"/>
        <v>0</v>
      </c>
      <c r="E105" s="140">
        <v>0</v>
      </c>
      <c r="F105" s="140">
        <v>0</v>
      </c>
      <c r="G105" s="140">
        <f t="shared" si="31"/>
        <v>0</v>
      </c>
      <c r="H105" s="142" t="s">
        <v>466</v>
      </c>
    </row>
    <row r="106" spans="1:8">
      <c r="A106" s="141" t="s">
        <v>352</v>
      </c>
      <c r="B106" s="140">
        <v>0</v>
      </c>
      <c r="C106" s="140">
        <v>0</v>
      </c>
      <c r="D106" s="140">
        <f t="shared" si="30"/>
        <v>0</v>
      </c>
      <c r="E106" s="140">
        <v>0</v>
      </c>
      <c r="F106" s="140">
        <v>0</v>
      </c>
      <c r="G106" s="140">
        <f t="shared" si="31"/>
        <v>0</v>
      </c>
      <c r="H106" s="142" t="s">
        <v>467</v>
      </c>
    </row>
    <row r="107" spans="1:8">
      <c r="A107" s="141" t="s">
        <v>354</v>
      </c>
      <c r="B107" s="140">
        <v>0</v>
      </c>
      <c r="C107" s="140">
        <v>0</v>
      </c>
      <c r="D107" s="140">
        <f t="shared" si="30"/>
        <v>0</v>
      </c>
      <c r="E107" s="140">
        <v>0</v>
      </c>
      <c r="F107" s="140">
        <v>0</v>
      </c>
      <c r="G107" s="140">
        <f t="shared" si="31"/>
        <v>0</v>
      </c>
      <c r="H107" s="142" t="s">
        <v>468</v>
      </c>
    </row>
    <row r="108" spans="1:8">
      <c r="A108" s="141" t="s">
        <v>356</v>
      </c>
      <c r="B108" s="140">
        <v>0</v>
      </c>
      <c r="C108" s="140">
        <v>0</v>
      </c>
      <c r="D108" s="140">
        <f t="shared" si="30"/>
        <v>0</v>
      </c>
      <c r="E108" s="140">
        <v>0</v>
      </c>
      <c r="F108" s="140">
        <v>0</v>
      </c>
      <c r="G108" s="140">
        <f t="shared" si="31"/>
        <v>0</v>
      </c>
      <c r="H108" s="142" t="s">
        <v>469</v>
      </c>
    </row>
    <row r="109" spans="1:8">
      <c r="A109" s="141" t="s">
        <v>358</v>
      </c>
      <c r="B109" s="140">
        <v>0</v>
      </c>
      <c r="C109" s="140">
        <v>0</v>
      </c>
      <c r="D109" s="140">
        <f t="shared" si="30"/>
        <v>0</v>
      </c>
      <c r="E109" s="140">
        <v>0</v>
      </c>
      <c r="F109" s="140">
        <v>0</v>
      </c>
      <c r="G109" s="140">
        <f t="shared" si="31"/>
        <v>0</v>
      </c>
      <c r="H109" s="142" t="s">
        <v>470</v>
      </c>
    </row>
    <row r="110" spans="1:8">
      <c r="A110" s="141" t="s">
        <v>360</v>
      </c>
      <c r="B110" s="140">
        <v>0</v>
      </c>
      <c r="C110" s="140">
        <v>0</v>
      </c>
      <c r="D110" s="140">
        <f t="shared" si="30"/>
        <v>0</v>
      </c>
      <c r="E110" s="140">
        <v>0</v>
      </c>
      <c r="F110" s="140">
        <v>0</v>
      </c>
      <c r="G110" s="140">
        <f t="shared" si="31"/>
        <v>0</v>
      </c>
      <c r="H110" s="142" t="s">
        <v>471</v>
      </c>
    </row>
    <row r="111" spans="1:8">
      <c r="A111" s="141" t="s">
        <v>362</v>
      </c>
      <c r="B111" s="140">
        <v>0</v>
      </c>
      <c r="C111" s="140">
        <v>0</v>
      </c>
      <c r="D111" s="140">
        <f t="shared" si="30"/>
        <v>0</v>
      </c>
      <c r="E111" s="140">
        <v>0</v>
      </c>
      <c r="F111" s="140">
        <v>0</v>
      </c>
      <c r="G111" s="140">
        <f t="shared" si="31"/>
        <v>0</v>
      </c>
      <c r="H111" s="142" t="s">
        <v>472</v>
      </c>
    </row>
    <row r="112" spans="1:8">
      <c r="A112" s="141" t="s">
        <v>364</v>
      </c>
      <c r="B112" s="140">
        <v>0</v>
      </c>
      <c r="C112" s="140">
        <v>0</v>
      </c>
      <c r="D112" s="140">
        <f t="shared" si="30"/>
        <v>0</v>
      </c>
      <c r="E112" s="140">
        <v>0</v>
      </c>
      <c r="F112" s="140">
        <v>0</v>
      </c>
      <c r="G112" s="140">
        <f t="shared" si="31"/>
        <v>0</v>
      </c>
      <c r="H112" s="142" t="s">
        <v>473</v>
      </c>
    </row>
    <row r="113" spans="1:8">
      <c r="A113" s="139" t="s">
        <v>366</v>
      </c>
      <c r="B113" s="140">
        <f>SUM(B114:B122)</f>
        <v>0</v>
      </c>
      <c r="C113" s="140">
        <f t="shared" ref="C113:G113" si="32">SUM(C114:C122)</f>
        <v>0</v>
      </c>
      <c r="D113" s="140">
        <f t="shared" si="32"/>
        <v>0</v>
      </c>
      <c r="E113" s="140">
        <f t="shared" si="32"/>
        <v>0</v>
      </c>
      <c r="F113" s="140">
        <f t="shared" si="32"/>
        <v>0</v>
      </c>
      <c r="G113" s="140">
        <f t="shared" si="32"/>
        <v>0</v>
      </c>
    </row>
    <row r="114" spans="1:8">
      <c r="A114" s="141" t="s">
        <v>367</v>
      </c>
      <c r="B114" s="140">
        <v>0</v>
      </c>
      <c r="C114" s="140">
        <v>0</v>
      </c>
      <c r="D114" s="140">
        <f t="shared" ref="D114:D122" si="33">B114+C114</f>
        <v>0</v>
      </c>
      <c r="E114" s="140">
        <v>0</v>
      </c>
      <c r="F114" s="140">
        <v>0</v>
      </c>
      <c r="G114" s="140">
        <f t="shared" ref="G114:G122" si="34">D114-E114</f>
        <v>0</v>
      </c>
      <c r="H114" s="142" t="s">
        <v>474</v>
      </c>
    </row>
    <row r="115" spans="1:8">
      <c r="A115" s="141" t="s">
        <v>369</v>
      </c>
      <c r="B115" s="140">
        <v>0</v>
      </c>
      <c r="C115" s="140">
        <v>0</v>
      </c>
      <c r="D115" s="140">
        <f t="shared" si="33"/>
        <v>0</v>
      </c>
      <c r="E115" s="140">
        <v>0</v>
      </c>
      <c r="F115" s="140">
        <v>0</v>
      </c>
      <c r="G115" s="140">
        <f t="shared" si="34"/>
        <v>0</v>
      </c>
      <c r="H115" s="142" t="s">
        <v>475</v>
      </c>
    </row>
    <row r="116" spans="1:8">
      <c r="A116" s="141" t="s">
        <v>371</v>
      </c>
      <c r="B116" s="140">
        <v>0</v>
      </c>
      <c r="C116" s="140">
        <v>0</v>
      </c>
      <c r="D116" s="140">
        <f t="shared" si="33"/>
        <v>0</v>
      </c>
      <c r="E116" s="140">
        <v>0</v>
      </c>
      <c r="F116" s="140">
        <v>0</v>
      </c>
      <c r="G116" s="140">
        <f t="shared" si="34"/>
        <v>0</v>
      </c>
      <c r="H116" s="142" t="s">
        <v>476</v>
      </c>
    </row>
    <row r="117" spans="1:8">
      <c r="A117" s="141" t="s">
        <v>373</v>
      </c>
      <c r="B117" s="140">
        <v>0</v>
      </c>
      <c r="C117" s="140">
        <v>0</v>
      </c>
      <c r="D117" s="140">
        <f t="shared" si="33"/>
        <v>0</v>
      </c>
      <c r="E117" s="140">
        <v>0</v>
      </c>
      <c r="F117" s="140">
        <v>0</v>
      </c>
      <c r="G117" s="140">
        <f t="shared" si="34"/>
        <v>0</v>
      </c>
      <c r="H117" s="142" t="s">
        <v>477</v>
      </c>
    </row>
    <row r="118" spans="1:8">
      <c r="A118" s="141" t="s">
        <v>375</v>
      </c>
      <c r="B118" s="140">
        <v>0</v>
      </c>
      <c r="C118" s="140">
        <v>0</v>
      </c>
      <c r="D118" s="140">
        <f t="shared" si="33"/>
        <v>0</v>
      </c>
      <c r="E118" s="140">
        <v>0</v>
      </c>
      <c r="F118" s="140">
        <v>0</v>
      </c>
      <c r="G118" s="140">
        <f t="shared" si="34"/>
        <v>0</v>
      </c>
      <c r="H118" s="142" t="s">
        <v>478</v>
      </c>
    </row>
    <row r="119" spans="1:8">
      <c r="A119" s="141" t="s">
        <v>377</v>
      </c>
      <c r="B119" s="140">
        <v>0</v>
      </c>
      <c r="C119" s="140">
        <v>0</v>
      </c>
      <c r="D119" s="140">
        <f t="shared" si="33"/>
        <v>0</v>
      </c>
      <c r="E119" s="140">
        <v>0</v>
      </c>
      <c r="F119" s="140">
        <v>0</v>
      </c>
      <c r="G119" s="140">
        <f t="shared" si="34"/>
        <v>0</v>
      </c>
      <c r="H119" s="142" t="s">
        <v>479</v>
      </c>
    </row>
    <row r="120" spans="1:8">
      <c r="A120" s="141" t="s">
        <v>379</v>
      </c>
      <c r="B120" s="140">
        <v>0</v>
      </c>
      <c r="C120" s="140">
        <v>0</v>
      </c>
      <c r="D120" s="140">
        <f t="shared" si="33"/>
        <v>0</v>
      </c>
      <c r="E120" s="140">
        <v>0</v>
      </c>
      <c r="F120" s="140">
        <v>0</v>
      </c>
      <c r="G120" s="140">
        <f t="shared" si="34"/>
        <v>0</v>
      </c>
      <c r="H120" s="149"/>
    </row>
    <row r="121" spans="1:8">
      <c r="A121" s="141" t="s">
        <v>380</v>
      </c>
      <c r="B121" s="140">
        <v>0</v>
      </c>
      <c r="C121" s="140">
        <v>0</v>
      </c>
      <c r="D121" s="140">
        <f t="shared" si="33"/>
        <v>0</v>
      </c>
      <c r="E121" s="140">
        <v>0</v>
      </c>
      <c r="F121" s="140">
        <v>0</v>
      </c>
      <c r="G121" s="140">
        <f t="shared" si="34"/>
        <v>0</v>
      </c>
      <c r="H121" s="149"/>
    </row>
    <row r="122" spans="1:8">
      <c r="A122" s="141" t="s">
        <v>382</v>
      </c>
      <c r="B122" s="140">
        <v>0</v>
      </c>
      <c r="C122" s="140">
        <v>0</v>
      </c>
      <c r="D122" s="140">
        <f t="shared" si="33"/>
        <v>0</v>
      </c>
      <c r="E122" s="140">
        <v>0</v>
      </c>
      <c r="F122" s="140">
        <v>0</v>
      </c>
      <c r="G122" s="140">
        <f t="shared" si="34"/>
        <v>0</v>
      </c>
      <c r="H122" s="142" t="s">
        <v>480</v>
      </c>
    </row>
    <row r="123" spans="1:8">
      <c r="A123" s="139" t="s">
        <v>384</v>
      </c>
      <c r="B123" s="140">
        <f>SUM(B124:B132)</f>
        <v>0</v>
      </c>
      <c r="C123" s="140">
        <f t="shared" ref="C123:G123" si="35">SUM(C124:C132)</f>
        <v>0</v>
      </c>
      <c r="D123" s="140">
        <f t="shared" si="35"/>
        <v>0</v>
      </c>
      <c r="E123" s="140">
        <f t="shared" si="35"/>
        <v>0</v>
      </c>
      <c r="F123" s="140">
        <f t="shared" si="35"/>
        <v>0</v>
      </c>
      <c r="G123" s="140">
        <f t="shared" si="35"/>
        <v>0</v>
      </c>
    </row>
    <row r="124" spans="1:8">
      <c r="A124" s="141" t="s">
        <v>385</v>
      </c>
      <c r="B124" s="140">
        <v>0</v>
      </c>
      <c r="C124" s="140">
        <v>0</v>
      </c>
      <c r="D124" s="140">
        <f t="shared" ref="D124:D132" si="36">B124+C124</f>
        <v>0</v>
      </c>
      <c r="E124" s="140">
        <v>0</v>
      </c>
      <c r="F124" s="140">
        <v>0</v>
      </c>
      <c r="G124" s="140">
        <f t="shared" ref="G124:G132" si="37">D124-E124</f>
        <v>0</v>
      </c>
      <c r="H124" s="142" t="s">
        <v>481</v>
      </c>
    </row>
    <row r="125" spans="1:8">
      <c r="A125" s="141" t="s">
        <v>387</v>
      </c>
      <c r="B125" s="140">
        <v>0</v>
      </c>
      <c r="C125" s="140">
        <v>0</v>
      </c>
      <c r="D125" s="140">
        <f t="shared" si="36"/>
        <v>0</v>
      </c>
      <c r="E125" s="140">
        <v>0</v>
      </c>
      <c r="F125" s="140">
        <v>0</v>
      </c>
      <c r="G125" s="140">
        <f t="shared" si="37"/>
        <v>0</v>
      </c>
      <c r="H125" s="142" t="s">
        <v>482</v>
      </c>
    </row>
    <row r="126" spans="1:8">
      <c r="A126" s="141" t="s">
        <v>389</v>
      </c>
      <c r="B126" s="140">
        <v>0</v>
      </c>
      <c r="C126" s="140">
        <v>0</v>
      </c>
      <c r="D126" s="140">
        <f t="shared" si="36"/>
        <v>0</v>
      </c>
      <c r="E126" s="140">
        <v>0</v>
      </c>
      <c r="F126" s="140">
        <v>0</v>
      </c>
      <c r="G126" s="140">
        <f t="shared" si="37"/>
        <v>0</v>
      </c>
      <c r="H126" s="142" t="s">
        <v>483</v>
      </c>
    </row>
    <row r="127" spans="1:8">
      <c r="A127" s="141" t="s">
        <v>391</v>
      </c>
      <c r="B127" s="140">
        <v>0</v>
      </c>
      <c r="C127" s="140">
        <v>0</v>
      </c>
      <c r="D127" s="140">
        <f t="shared" si="36"/>
        <v>0</v>
      </c>
      <c r="E127" s="140">
        <v>0</v>
      </c>
      <c r="F127" s="140">
        <v>0</v>
      </c>
      <c r="G127" s="140">
        <f t="shared" si="37"/>
        <v>0</v>
      </c>
      <c r="H127" s="142" t="s">
        <v>484</v>
      </c>
    </row>
    <row r="128" spans="1:8">
      <c r="A128" s="141" t="s">
        <v>393</v>
      </c>
      <c r="B128" s="140">
        <v>0</v>
      </c>
      <c r="C128" s="140">
        <v>0</v>
      </c>
      <c r="D128" s="140">
        <f t="shared" si="36"/>
        <v>0</v>
      </c>
      <c r="E128" s="140">
        <v>0</v>
      </c>
      <c r="F128" s="140">
        <v>0</v>
      </c>
      <c r="G128" s="140">
        <f t="shared" si="37"/>
        <v>0</v>
      </c>
      <c r="H128" s="142" t="s">
        <v>485</v>
      </c>
    </row>
    <row r="129" spans="1:8">
      <c r="A129" s="141" t="s">
        <v>395</v>
      </c>
      <c r="B129" s="140">
        <v>0</v>
      </c>
      <c r="C129" s="140">
        <v>0</v>
      </c>
      <c r="D129" s="140">
        <f t="shared" si="36"/>
        <v>0</v>
      </c>
      <c r="E129" s="140">
        <v>0</v>
      </c>
      <c r="F129" s="140">
        <v>0</v>
      </c>
      <c r="G129" s="140">
        <f t="shared" si="37"/>
        <v>0</v>
      </c>
      <c r="H129" s="142" t="s">
        <v>486</v>
      </c>
    </row>
    <row r="130" spans="1:8">
      <c r="A130" s="141" t="s">
        <v>397</v>
      </c>
      <c r="B130" s="140">
        <v>0</v>
      </c>
      <c r="C130" s="140">
        <v>0</v>
      </c>
      <c r="D130" s="140">
        <f t="shared" si="36"/>
        <v>0</v>
      </c>
      <c r="E130" s="140">
        <v>0</v>
      </c>
      <c r="F130" s="140">
        <v>0</v>
      </c>
      <c r="G130" s="140">
        <f t="shared" si="37"/>
        <v>0</v>
      </c>
      <c r="H130" s="142" t="s">
        <v>487</v>
      </c>
    </row>
    <row r="131" spans="1:8">
      <c r="A131" s="141" t="s">
        <v>399</v>
      </c>
      <c r="B131" s="140">
        <v>0</v>
      </c>
      <c r="C131" s="140">
        <v>0</v>
      </c>
      <c r="D131" s="140">
        <f t="shared" si="36"/>
        <v>0</v>
      </c>
      <c r="E131" s="140">
        <v>0</v>
      </c>
      <c r="F131" s="140">
        <v>0</v>
      </c>
      <c r="G131" s="140">
        <f t="shared" si="37"/>
        <v>0</v>
      </c>
      <c r="H131" s="142" t="s">
        <v>488</v>
      </c>
    </row>
    <row r="132" spans="1:8">
      <c r="A132" s="141" t="s">
        <v>401</v>
      </c>
      <c r="B132" s="140">
        <v>0</v>
      </c>
      <c r="C132" s="140">
        <v>0</v>
      </c>
      <c r="D132" s="140">
        <f t="shared" si="36"/>
        <v>0</v>
      </c>
      <c r="E132" s="140">
        <v>0</v>
      </c>
      <c r="F132" s="140">
        <v>0</v>
      </c>
      <c r="G132" s="140">
        <f t="shared" si="37"/>
        <v>0</v>
      </c>
      <c r="H132" s="142" t="s">
        <v>489</v>
      </c>
    </row>
    <row r="133" spans="1:8">
      <c r="A133" s="139" t="s">
        <v>403</v>
      </c>
      <c r="B133" s="140">
        <f>SUM(B134:B136)</f>
        <v>0</v>
      </c>
      <c r="C133" s="140">
        <f t="shared" ref="C133:G133" si="38">SUM(C134:C136)</f>
        <v>0</v>
      </c>
      <c r="D133" s="140">
        <f t="shared" si="38"/>
        <v>0</v>
      </c>
      <c r="E133" s="140">
        <f t="shared" si="38"/>
        <v>0</v>
      </c>
      <c r="F133" s="140">
        <f t="shared" si="38"/>
        <v>0</v>
      </c>
      <c r="G133" s="140">
        <f t="shared" si="38"/>
        <v>0</v>
      </c>
    </row>
    <row r="134" spans="1:8">
      <c r="A134" s="141" t="s">
        <v>404</v>
      </c>
      <c r="B134" s="140">
        <v>0</v>
      </c>
      <c r="C134" s="140">
        <v>0</v>
      </c>
      <c r="D134" s="140">
        <f t="shared" ref="D134:D157" si="39">B134+C134</f>
        <v>0</v>
      </c>
      <c r="E134" s="140">
        <v>0</v>
      </c>
      <c r="F134" s="140">
        <v>0</v>
      </c>
      <c r="G134" s="140">
        <f t="shared" ref="G134:G136" si="40">D134-E134</f>
        <v>0</v>
      </c>
      <c r="H134" s="142" t="s">
        <v>490</v>
      </c>
    </row>
    <row r="135" spans="1:8">
      <c r="A135" s="141" t="s">
        <v>406</v>
      </c>
      <c r="B135" s="140">
        <v>0</v>
      </c>
      <c r="C135" s="140">
        <v>0</v>
      </c>
      <c r="D135" s="140">
        <f t="shared" si="39"/>
        <v>0</v>
      </c>
      <c r="E135" s="140">
        <v>0</v>
      </c>
      <c r="F135" s="140">
        <v>0</v>
      </c>
      <c r="G135" s="140">
        <f t="shared" si="40"/>
        <v>0</v>
      </c>
      <c r="H135" s="142" t="s">
        <v>491</v>
      </c>
    </row>
    <row r="136" spans="1:8">
      <c r="A136" s="141" t="s">
        <v>408</v>
      </c>
      <c r="B136" s="140">
        <v>0</v>
      </c>
      <c r="C136" s="140">
        <v>0</v>
      </c>
      <c r="D136" s="140">
        <f t="shared" si="39"/>
        <v>0</v>
      </c>
      <c r="E136" s="140">
        <v>0</v>
      </c>
      <c r="F136" s="140">
        <v>0</v>
      </c>
      <c r="G136" s="140">
        <f t="shared" si="40"/>
        <v>0</v>
      </c>
      <c r="H136" s="142" t="s">
        <v>492</v>
      </c>
    </row>
    <row r="137" spans="1:8">
      <c r="A137" s="139" t="s">
        <v>410</v>
      </c>
      <c r="B137" s="140">
        <f>SUM(B138:B142,B144:B145)</f>
        <v>0</v>
      </c>
      <c r="C137" s="140">
        <f t="shared" ref="C137:G137" si="41">SUM(C138:C142,C144:C145)</f>
        <v>0</v>
      </c>
      <c r="D137" s="140">
        <f t="shared" si="41"/>
        <v>0</v>
      </c>
      <c r="E137" s="140">
        <f t="shared" si="41"/>
        <v>0</v>
      </c>
      <c r="F137" s="140">
        <f t="shared" si="41"/>
        <v>0</v>
      </c>
      <c r="G137" s="140">
        <f t="shared" si="41"/>
        <v>0</v>
      </c>
    </row>
    <row r="138" spans="1:8">
      <c r="A138" s="141" t="s">
        <v>411</v>
      </c>
      <c r="B138" s="140">
        <v>0</v>
      </c>
      <c r="C138" s="140">
        <v>0</v>
      </c>
      <c r="D138" s="140">
        <f t="shared" si="39"/>
        <v>0</v>
      </c>
      <c r="E138" s="140">
        <v>0</v>
      </c>
      <c r="F138" s="140">
        <v>0</v>
      </c>
      <c r="G138" s="140">
        <f t="shared" ref="G138:G145" si="42">D138-E138</f>
        <v>0</v>
      </c>
      <c r="H138" s="142" t="s">
        <v>493</v>
      </c>
    </row>
    <row r="139" spans="1:8">
      <c r="A139" s="141" t="s">
        <v>413</v>
      </c>
      <c r="B139" s="140">
        <v>0</v>
      </c>
      <c r="C139" s="140">
        <v>0</v>
      </c>
      <c r="D139" s="140">
        <f t="shared" si="39"/>
        <v>0</v>
      </c>
      <c r="E139" s="140">
        <v>0</v>
      </c>
      <c r="F139" s="140">
        <v>0</v>
      </c>
      <c r="G139" s="140">
        <f t="shared" si="42"/>
        <v>0</v>
      </c>
      <c r="H139" s="142" t="s">
        <v>494</v>
      </c>
    </row>
    <row r="140" spans="1:8">
      <c r="A140" s="141" t="s">
        <v>415</v>
      </c>
      <c r="B140" s="140">
        <v>0</v>
      </c>
      <c r="C140" s="140">
        <v>0</v>
      </c>
      <c r="D140" s="140">
        <f t="shared" si="39"/>
        <v>0</v>
      </c>
      <c r="E140" s="140">
        <v>0</v>
      </c>
      <c r="F140" s="140">
        <v>0</v>
      </c>
      <c r="G140" s="140">
        <f t="shared" si="42"/>
        <v>0</v>
      </c>
      <c r="H140" s="142" t="s">
        <v>495</v>
      </c>
    </row>
    <row r="141" spans="1:8">
      <c r="A141" s="141" t="s">
        <v>417</v>
      </c>
      <c r="B141" s="140">
        <v>0</v>
      </c>
      <c r="C141" s="140">
        <v>0</v>
      </c>
      <c r="D141" s="140">
        <f t="shared" si="39"/>
        <v>0</v>
      </c>
      <c r="E141" s="140">
        <v>0</v>
      </c>
      <c r="F141" s="140">
        <v>0</v>
      </c>
      <c r="G141" s="140">
        <f t="shared" si="42"/>
        <v>0</v>
      </c>
      <c r="H141" s="142" t="s">
        <v>496</v>
      </c>
    </row>
    <row r="142" spans="1:8">
      <c r="A142" s="141" t="s">
        <v>419</v>
      </c>
      <c r="B142" s="140">
        <v>0</v>
      </c>
      <c r="C142" s="140">
        <v>0</v>
      </c>
      <c r="D142" s="140">
        <f t="shared" si="39"/>
        <v>0</v>
      </c>
      <c r="E142" s="140">
        <v>0</v>
      </c>
      <c r="F142" s="140">
        <v>0</v>
      </c>
      <c r="G142" s="140">
        <f t="shared" si="42"/>
        <v>0</v>
      </c>
      <c r="H142" s="142" t="s">
        <v>497</v>
      </c>
    </row>
    <row r="143" spans="1:8">
      <c r="A143" s="141" t="s">
        <v>421</v>
      </c>
      <c r="B143" s="140">
        <v>0</v>
      </c>
      <c r="C143" s="140">
        <v>0</v>
      </c>
      <c r="D143" s="140">
        <f t="shared" si="39"/>
        <v>0</v>
      </c>
      <c r="E143" s="140">
        <v>0</v>
      </c>
      <c r="F143" s="140">
        <v>0</v>
      </c>
      <c r="G143" s="140">
        <f t="shared" si="42"/>
        <v>0</v>
      </c>
      <c r="H143" s="142"/>
    </row>
    <row r="144" spans="1:8">
      <c r="A144" s="141" t="s">
        <v>422</v>
      </c>
      <c r="B144" s="140">
        <v>0</v>
      </c>
      <c r="C144" s="140">
        <v>0</v>
      </c>
      <c r="D144" s="140">
        <f t="shared" si="39"/>
        <v>0</v>
      </c>
      <c r="E144" s="140">
        <v>0</v>
      </c>
      <c r="F144" s="140">
        <v>0</v>
      </c>
      <c r="G144" s="140">
        <f t="shared" si="42"/>
        <v>0</v>
      </c>
      <c r="H144" s="142" t="s">
        <v>498</v>
      </c>
    </row>
    <row r="145" spans="1:8">
      <c r="A145" s="141" t="s">
        <v>424</v>
      </c>
      <c r="B145" s="140">
        <v>0</v>
      </c>
      <c r="C145" s="140">
        <v>0</v>
      </c>
      <c r="D145" s="140">
        <f t="shared" si="39"/>
        <v>0</v>
      </c>
      <c r="E145" s="140">
        <v>0</v>
      </c>
      <c r="F145" s="140">
        <v>0</v>
      </c>
      <c r="G145" s="140">
        <f t="shared" si="42"/>
        <v>0</v>
      </c>
      <c r="H145" s="142" t="s">
        <v>499</v>
      </c>
    </row>
    <row r="146" spans="1:8">
      <c r="A146" s="139" t="s">
        <v>426</v>
      </c>
      <c r="B146" s="140">
        <f>SUM(B147:B149)</f>
        <v>0</v>
      </c>
      <c r="C146" s="140">
        <f t="shared" ref="C146:G146" si="43">SUM(C147:C149)</f>
        <v>0</v>
      </c>
      <c r="D146" s="140">
        <f t="shared" si="43"/>
        <v>0</v>
      </c>
      <c r="E146" s="140">
        <f t="shared" si="43"/>
        <v>0</v>
      </c>
      <c r="F146" s="140">
        <f t="shared" si="43"/>
        <v>0</v>
      </c>
      <c r="G146" s="140">
        <f t="shared" si="43"/>
        <v>0</v>
      </c>
    </row>
    <row r="147" spans="1:8">
      <c r="A147" s="141" t="s">
        <v>427</v>
      </c>
      <c r="B147" s="140">
        <v>0</v>
      </c>
      <c r="C147" s="140">
        <v>0</v>
      </c>
      <c r="D147" s="140">
        <f t="shared" si="39"/>
        <v>0</v>
      </c>
      <c r="E147" s="140">
        <v>0</v>
      </c>
      <c r="F147" s="140">
        <v>0</v>
      </c>
      <c r="G147" s="140">
        <f t="shared" ref="G147:G149" si="44">D147-E147</f>
        <v>0</v>
      </c>
      <c r="H147" s="142" t="s">
        <v>500</v>
      </c>
    </row>
    <row r="148" spans="1:8">
      <c r="A148" s="141" t="s">
        <v>429</v>
      </c>
      <c r="B148" s="140">
        <v>0</v>
      </c>
      <c r="C148" s="140">
        <v>0</v>
      </c>
      <c r="D148" s="140">
        <f t="shared" si="39"/>
        <v>0</v>
      </c>
      <c r="E148" s="140">
        <v>0</v>
      </c>
      <c r="F148" s="140">
        <v>0</v>
      </c>
      <c r="G148" s="140">
        <f t="shared" si="44"/>
        <v>0</v>
      </c>
      <c r="H148" s="142" t="s">
        <v>501</v>
      </c>
    </row>
    <row r="149" spans="1:8">
      <c r="A149" s="141" t="s">
        <v>431</v>
      </c>
      <c r="B149" s="140">
        <v>0</v>
      </c>
      <c r="C149" s="140">
        <v>0</v>
      </c>
      <c r="D149" s="140">
        <f t="shared" si="39"/>
        <v>0</v>
      </c>
      <c r="E149" s="140">
        <v>0</v>
      </c>
      <c r="F149" s="140">
        <v>0</v>
      </c>
      <c r="G149" s="140">
        <f t="shared" si="44"/>
        <v>0</v>
      </c>
      <c r="H149" s="142" t="s">
        <v>502</v>
      </c>
    </row>
    <row r="150" spans="1:8">
      <c r="A150" s="139" t="s">
        <v>433</v>
      </c>
      <c r="B150" s="140">
        <f>SUM(B151:B157)</f>
        <v>0</v>
      </c>
      <c r="C150" s="140">
        <f t="shared" ref="C150:G150" si="45">SUM(C151:C157)</f>
        <v>0</v>
      </c>
      <c r="D150" s="140">
        <f t="shared" si="45"/>
        <v>0</v>
      </c>
      <c r="E150" s="140">
        <f t="shared" si="45"/>
        <v>0</v>
      </c>
      <c r="F150" s="140">
        <f t="shared" si="45"/>
        <v>0</v>
      </c>
      <c r="G150" s="140">
        <f t="shared" si="45"/>
        <v>0</v>
      </c>
    </row>
    <row r="151" spans="1:8">
      <c r="A151" s="141" t="s">
        <v>434</v>
      </c>
      <c r="B151" s="140">
        <v>0</v>
      </c>
      <c r="C151" s="140">
        <v>0</v>
      </c>
      <c r="D151" s="140">
        <f t="shared" si="39"/>
        <v>0</v>
      </c>
      <c r="E151" s="140">
        <v>0</v>
      </c>
      <c r="F151" s="140">
        <v>0</v>
      </c>
      <c r="G151" s="140">
        <f t="shared" ref="G151:G157" si="46">D151-E151</f>
        <v>0</v>
      </c>
      <c r="H151" s="142" t="s">
        <v>503</v>
      </c>
    </row>
    <row r="152" spans="1:8">
      <c r="A152" s="141" t="s">
        <v>436</v>
      </c>
      <c r="B152" s="140">
        <v>0</v>
      </c>
      <c r="C152" s="140">
        <v>0</v>
      </c>
      <c r="D152" s="140">
        <f t="shared" si="39"/>
        <v>0</v>
      </c>
      <c r="E152" s="140">
        <v>0</v>
      </c>
      <c r="F152" s="140">
        <v>0</v>
      </c>
      <c r="G152" s="140">
        <f t="shared" si="46"/>
        <v>0</v>
      </c>
      <c r="H152" s="142" t="s">
        <v>504</v>
      </c>
    </row>
    <row r="153" spans="1:8">
      <c r="A153" s="141" t="s">
        <v>438</v>
      </c>
      <c r="B153" s="140">
        <v>0</v>
      </c>
      <c r="C153" s="140">
        <v>0</v>
      </c>
      <c r="D153" s="140">
        <f t="shared" si="39"/>
        <v>0</v>
      </c>
      <c r="E153" s="140">
        <v>0</v>
      </c>
      <c r="F153" s="140">
        <v>0</v>
      </c>
      <c r="G153" s="140">
        <f t="shared" si="46"/>
        <v>0</v>
      </c>
      <c r="H153" s="142" t="s">
        <v>505</v>
      </c>
    </row>
    <row r="154" spans="1:8">
      <c r="A154" s="148" t="s">
        <v>440</v>
      </c>
      <c r="B154" s="140">
        <v>0</v>
      </c>
      <c r="C154" s="140">
        <v>0</v>
      </c>
      <c r="D154" s="140">
        <f t="shared" si="39"/>
        <v>0</v>
      </c>
      <c r="E154" s="140">
        <v>0</v>
      </c>
      <c r="F154" s="140">
        <v>0</v>
      </c>
      <c r="G154" s="140">
        <f t="shared" si="46"/>
        <v>0</v>
      </c>
      <c r="H154" s="142" t="s">
        <v>506</v>
      </c>
    </row>
    <row r="155" spans="1:8">
      <c r="A155" s="141" t="s">
        <v>442</v>
      </c>
      <c r="B155" s="140">
        <v>0</v>
      </c>
      <c r="C155" s="140">
        <v>0</v>
      </c>
      <c r="D155" s="140">
        <f t="shared" si="39"/>
        <v>0</v>
      </c>
      <c r="E155" s="140">
        <v>0</v>
      </c>
      <c r="F155" s="140">
        <v>0</v>
      </c>
      <c r="G155" s="140">
        <f t="shared" si="46"/>
        <v>0</v>
      </c>
      <c r="H155" s="142" t="s">
        <v>507</v>
      </c>
    </row>
    <row r="156" spans="1:8">
      <c r="A156" s="141" t="s">
        <v>444</v>
      </c>
      <c r="B156" s="140">
        <v>0</v>
      </c>
      <c r="C156" s="140">
        <v>0</v>
      </c>
      <c r="D156" s="140">
        <f t="shared" si="39"/>
        <v>0</v>
      </c>
      <c r="E156" s="140">
        <v>0</v>
      </c>
      <c r="F156" s="140">
        <v>0</v>
      </c>
      <c r="G156" s="140">
        <f t="shared" si="46"/>
        <v>0</v>
      </c>
      <c r="H156" s="142" t="s">
        <v>508</v>
      </c>
    </row>
    <row r="157" spans="1:8">
      <c r="A157" s="141" t="s">
        <v>446</v>
      </c>
      <c r="B157" s="140">
        <v>0</v>
      </c>
      <c r="C157" s="140">
        <v>0</v>
      </c>
      <c r="D157" s="140">
        <f t="shared" si="39"/>
        <v>0</v>
      </c>
      <c r="E157" s="140">
        <v>0</v>
      </c>
      <c r="F157" s="140">
        <v>0</v>
      </c>
      <c r="G157" s="140">
        <f t="shared" si="46"/>
        <v>0</v>
      </c>
      <c r="H157" s="142" t="s">
        <v>509</v>
      </c>
    </row>
    <row r="158" spans="1:8">
      <c r="A158" s="150"/>
      <c r="B158" s="146"/>
      <c r="C158" s="146"/>
      <c r="D158" s="146"/>
      <c r="E158" s="146"/>
      <c r="F158" s="146"/>
      <c r="G158" s="146"/>
    </row>
    <row r="159" spans="1:8">
      <c r="A159" s="151" t="s">
        <v>510</v>
      </c>
      <c r="B159" s="138">
        <f>B9+B84</f>
        <v>8073293</v>
      </c>
      <c r="C159" s="138">
        <f t="shared" ref="C159:G159" si="47">C9+C84</f>
        <v>5000000</v>
      </c>
      <c r="D159" s="138">
        <f t="shared" si="47"/>
        <v>13073293</v>
      </c>
      <c r="E159" s="138">
        <f t="shared" si="47"/>
        <v>12588928.640000001</v>
      </c>
      <c r="F159" s="138">
        <f t="shared" si="47"/>
        <v>12578359.23</v>
      </c>
      <c r="G159" s="138">
        <f t="shared" si="47"/>
        <v>484364.35999999987</v>
      </c>
    </row>
    <row r="160" spans="1:8">
      <c r="A160" s="77"/>
      <c r="B160" s="152"/>
      <c r="C160" s="152"/>
      <c r="D160" s="152"/>
      <c r="E160" s="152"/>
      <c r="F160" s="152"/>
      <c r="G160" s="152"/>
    </row>
  </sheetData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pageMargins left="0.25" right="0.25" top="0.75" bottom="0.75" header="0.3" footer="0.3"/>
  <pageSetup scale="40" orientation="portrait" r:id="rId1"/>
  <rowBreaks count="1" manualBreakCount="1">
    <brk id="83" max="6" man="1"/>
  </rowBreaks>
  <colBreaks count="1" manualBreakCount="1">
    <brk id="7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120E7C-6D82-46C0-993B-4C40A53D077B}">
  <dimension ref="A1:G30"/>
  <sheetViews>
    <sheetView showGridLines="0" zoomScaleNormal="100" workbookViewId="0">
      <selection activeCell="H47" sqref="H47"/>
    </sheetView>
  </sheetViews>
  <sheetFormatPr baseColWidth="10" defaultRowHeight="14.4"/>
  <cols>
    <col min="1" max="1" width="58.109375" customWidth="1"/>
    <col min="2" max="7" width="21.6640625" customWidth="1"/>
  </cols>
  <sheetData>
    <row r="1" spans="1:7" ht="53.25" customHeight="1">
      <c r="A1" s="132" t="s">
        <v>511</v>
      </c>
      <c r="B1" s="132"/>
      <c r="C1" s="132"/>
      <c r="D1" s="132"/>
      <c r="E1" s="132"/>
      <c r="F1" s="132"/>
      <c r="G1" s="132"/>
    </row>
    <row r="2" spans="1:7">
      <c r="A2" s="31" t="s">
        <v>122</v>
      </c>
      <c r="B2" s="32"/>
      <c r="C2" s="32"/>
      <c r="D2" s="32"/>
      <c r="E2" s="32"/>
      <c r="F2" s="32"/>
      <c r="G2" s="33"/>
    </row>
    <row r="3" spans="1:7">
      <c r="A3" s="34" t="s">
        <v>304</v>
      </c>
      <c r="B3" s="35"/>
      <c r="C3" s="35"/>
      <c r="D3" s="35"/>
      <c r="E3" s="35"/>
      <c r="F3" s="35"/>
      <c r="G3" s="36"/>
    </row>
    <row r="4" spans="1:7">
      <c r="A4" s="34" t="s">
        <v>512</v>
      </c>
      <c r="B4" s="35"/>
      <c r="C4" s="35"/>
      <c r="D4" s="35"/>
      <c r="E4" s="35"/>
      <c r="F4" s="35"/>
      <c r="G4" s="36"/>
    </row>
    <row r="5" spans="1:7">
      <c r="A5" s="34" t="s">
        <v>169</v>
      </c>
      <c r="B5" s="35"/>
      <c r="C5" s="35"/>
      <c r="D5" s="35"/>
      <c r="E5" s="35"/>
      <c r="F5" s="35"/>
      <c r="G5" s="36"/>
    </row>
    <row r="6" spans="1:7">
      <c r="A6" s="37" t="s">
        <v>2</v>
      </c>
      <c r="B6" s="38"/>
      <c r="C6" s="38"/>
      <c r="D6" s="38"/>
      <c r="E6" s="38"/>
      <c r="F6" s="38"/>
      <c r="G6" s="39"/>
    </row>
    <row r="7" spans="1:7">
      <c r="A7" s="111" t="s">
        <v>4</v>
      </c>
      <c r="B7" s="153" t="s">
        <v>306</v>
      </c>
      <c r="C7" s="153"/>
      <c r="D7" s="153"/>
      <c r="E7" s="153"/>
      <c r="F7" s="153"/>
      <c r="G7" s="154" t="s">
        <v>307</v>
      </c>
    </row>
    <row r="8" spans="1:7" ht="28.8">
      <c r="A8" s="113"/>
      <c r="B8" s="155" t="s">
        <v>308</v>
      </c>
      <c r="C8" s="156" t="s">
        <v>238</v>
      </c>
      <c r="D8" s="155" t="s">
        <v>239</v>
      </c>
      <c r="E8" s="155" t="s">
        <v>196</v>
      </c>
      <c r="F8" s="155" t="s">
        <v>212</v>
      </c>
      <c r="G8" s="157"/>
    </row>
    <row r="9" spans="1:7">
      <c r="A9" s="115" t="s">
        <v>513</v>
      </c>
      <c r="B9" s="158">
        <f>SUM(B10:B18)</f>
        <v>8073293</v>
      </c>
      <c r="C9" s="158">
        <f t="shared" ref="C9:G9" si="0">SUM(C10:C18)</f>
        <v>5000000</v>
      </c>
      <c r="D9" s="158">
        <f t="shared" si="0"/>
        <v>13073293</v>
      </c>
      <c r="E9" s="158">
        <f t="shared" si="0"/>
        <v>12588928.640000001</v>
      </c>
      <c r="F9" s="158">
        <f t="shared" si="0"/>
        <v>12578359.23</v>
      </c>
      <c r="G9" s="158">
        <f t="shared" si="0"/>
        <v>484364.3599999994</v>
      </c>
    </row>
    <row r="10" spans="1:7">
      <c r="A10" s="159" t="s">
        <v>514</v>
      </c>
      <c r="B10" s="160">
        <v>8073293</v>
      </c>
      <c r="C10" s="160">
        <v>5000000</v>
      </c>
      <c r="D10" s="71">
        <f>B10+C10</f>
        <v>13073293</v>
      </c>
      <c r="E10" s="160">
        <v>12588928.640000001</v>
      </c>
      <c r="F10" s="160">
        <v>12578359.23</v>
      </c>
      <c r="G10" s="71">
        <f>D10-E10</f>
        <v>484364.3599999994</v>
      </c>
    </row>
    <row r="11" spans="1:7">
      <c r="A11" s="159" t="s">
        <v>515</v>
      </c>
      <c r="B11" s="71">
        <v>0</v>
      </c>
      <c r="C11" s="71">
        <v>0</v>
      </c>
      <c r="D11" s="71">
        <f t="shared" ref="D11:D17" si="1">B11+C11</f>
        <v>0</v>
      </c>
      <c r="E11" s="71">
        <v>0</v>
      </c>
      <c r="F11" s="71">
        <v>0</v>
      </c>
      <c r="G11" s="71">
        <f t="shared" ref="G11:G17" si="2">D11-E11</f>
        <v>0</v>
      </c>
    </row>
    <row r="12" spans="1:7">
      <c r="A12" s="159" t="s">
        <v>516</v>
      </c>
      <c r="B12" s="71">
        <v>0</v>
      </c>
      <c r="C12" s="71">
        <v>0</v>
      </c>
      <c r="D12" s="71">
        <f t="shared" si="1"/>
        <v>0</v>
      </c>
      <c r="E12" s="71">
        <v>0</v>
      </c>
      <c r="F12" s="71">
        <v>0</v>
      </c>
      <c r="G12" s="71">
        <f t="shared" si="2"/>
        <v>0</v>
      </c>
    </row>
    <row r="13" spans="1:7">
      <c r="A13" s="159" t="s">
        <v>517</v>
      </c>
      <c r="B13" s="71">
        <v>0</v>
      </c>
      <c r="C13" s="71">
        <v>0</v>
      </c>
      <c r="D13" s="71">
        <f t="shared" si="1"/>
        <v>0</v>
      </c>
      <c r="E13" s="71">
        <v>0</v>
      </c>
      <c r="F13" s="71">
        <v>0</v>
      </c>
      <c r="G13" s="71">
        <f t="shared" si="2"/>
        <v>0</v>
      </c>
    </row>
    <row r="14" spans="1:7">
      <c r="A14" s="159" t="s">
        <v>518</v>
      </c>
      <c r="B14" s="71">
        <v>0</v>
      </c>
      <c r="C14" s="71">
        <v>0</v>
      </c>
      <c r="D14" s="71">
        <f t="shared" si="1"/>
        <v>0</v>
      </c>
      <c r="E14" s="71">
        <v>0</v>
      </c>
      <c r="F14" s="71">
        <v>0</v>
      </c>
      <c r="G14" s="71">
        <f t="shared" si="2"/>
        <v>0</v>
      </c>
    </row>
    <row r="15" spans="1:7">
      <c r="A15" s="159" t="s">
        <v>519</v>
      </c>
      <c r="B15" s="71">
        <v>0</v>
      </c>
      <c r="C15" s="71">
        <v>0</v>
      </c>
      <c r="D15" s="71">
        <f t="shared" si="1"/>
        <v>0</v>
      </c>
      <c r="E15" s="71">
        <v>0</v>
      </c>
      <c r="F15" s="71">
        <v>0</v>
      </c>
      <c r="G15" s="71">
        <f t="shared" si="2"/>
        <v>0</v>
      </c>
    </row>
    <row r="16" spans="1:7">
      <c r="A16" s="159" t="s">
        <v>520</v>
      </c>
      <c r="B16" s="71">
        <v>0</v>
      </c>
      <c r="C16" s="71">
        <v>0</v>
      </c>
      <c r="D16" s="71">
        <f t="shared" si="1"/>
        <v>0</v>
      </c>
      <c r="E16" s="71">
        <v>0</v>
      </c>
      <c r="F16" s="71">
        <v>0</v>
      </c>
      <c r="G16" s="71">
        <f t="shared" si="2"/>
        <v>0</v>
      </c>
    </row>
    <row r="17" spans="1:7">
      <c r="A17" s="159" t="s">
        <v>521</v>
      </c>
      <c r="B17" s="71">
        <v>0</v>
      </c>
      <c r="C17" s="71">
        <v>0</v>
      </c>
      <c r="D17" s="71">
        <f t="shared" si="1"/>
        <v>0</v>
      </c>
      <c r="E17" s="71">
        <v>0</v>
      </c>
      <c r="F17" s="71">
        <v>0</v>
      </c>
      <c r="G17" s="71">
        <f t="shared" si="2"/>
        <v>0</v>
      </c>
    </row>
    <row r="18" spans="1:7">
      <c r="A18" s="56" t="s">
        <v>151</v>
      </c>
      <c r="B18" s="75"/>
      <c r="C18" s="75"/>
      <c r="D18" s="75"/>
      <c r="E18" s="75"/>
      <c r="F18" s="75"/>
      <c r="G18" s="75"/>
    </row>
    <row r="19" spans="1:7">
      <c r="A19" s="11" t="s">
        <v>522</v>
      </c>
      <c r="B19" s="67">
        <f>SUM(B20:B28)</f>
        <v>0</v>
      </c>
      <c r="C19" s="67">
        <f t="shared" ref="C19:G19" si="3">SUM(C20:C28)</f>
        <v>0</v>
      </c>
      <c r="D19" s="67">
        <f t="shared" si="3"/>
        <v>0</v>
      </c>
      <c r="E19" s="67">
        <f t="shared" si="3"/>
        <v>0</v>
      </c>
      <c r="F19" s="67">
        <f t="shared" si="3"/>
        <v>0</v>
      </c>
      <c r="G19" s="67">
        <f t="shared" si="3"/>
        <v>0</v>
      </c>
    </row>
    <row r="20" spans="1:7">
      <c r="A20" s="159" t="s">
        <v>523</v>
      </c>
      <c r="B20" s="71">
        <v>0</v>
      </c>
      <c r="C20" s="71">
        <v>0</v>
      </c>
      <c r="D20" s="71">
        <f t="shared" ref="D20:D28" si="4">B20+C20</f>
        <v>0</v>
      </c>
      <c r="E20" s="71">
        <v>0</v>
      </c>
      <c r="F20" s="71">
        <v>0</v>
      </c>
      <c r="G20" s="71">
        <f t="shared" ref="G20:G28" si="5">D20-E20</f>
        <v>0</v>
      </c>
    </row>
    <row r="21" spans="1:7">
      <c r="A21" s="159" t="s">
        <v>515</v>
      </c>
      <c r="B21" s="71">
        <v>0</v>
      </c>
      <c r="C21" s="71">
        <v>0</v>
      </c>
      <c r="D21" s="71">
        <f t="shared" si="4"/>
        <v>0</v>
      </c>
      <c r="E21" s="71">
        <v>0</v>
      </c>
      <c r="F21" s="71">
        <v>0</v>
      </c>
      <c r="G21" s="71">
        <f t="shared" si="5"/>
        <v>0</v>
      </c>
    </row>
    <row r="22" spans="1:7">
      <c r="A22" s="159" t="s">
        <v>516</v>
      </c>
      <c r="B22" s="71">
        <v>0</v>
      </c>
      <c r="C22" s="71">
        <v>0</v>
      </c>
      <c r="D22" s="71">
        <f t="shared" si="4"/>
        <v>0</v>
      </c>
      <c r="E22" s="71">
        <v>0</v>
      </c>
      <c r="F22" s="71">
        <v>0</v>
      </c>
      <c r="G22" s="71">
        <f t="shared" si="5"/>
        <v>0</v>
      </c>
    </row>
    <row r="23" spans="1:7">
      <c r="A23" s="159" t="s">
        <v>517</v>
      </c>
      <c r="B23" s="71">
        <v>0</v>
      </c>
      <c r="C23" s="71">
        <v>0</v>
      </c>
      <c r="D23" s="71">
        <f t="shared" si="4"/>
        <v>0</v>
      </c>
      <c r="E23" s="71">
        <v>0</v>
      </c>
      <c r="F23" s="71">
        <v>0</v>
      </c>
      <c r="G23" s="71">
        <f t="shared" si="5"/>
        <v>0</v>
      </c>
    </row>
    <row r="24" spans="1:7">
      <c r="A24" s="159" t="s">
        <v>518</v>
      </c>
      <c r="B24" s="71">
        <v>0</v>
      </c>
      <c r="C24" s="71">
        <v>0</v>
      </c>
      <c r="D24" s="71">
        <f t="shared" si="4"/>
        <v>0</v>
      </c>
      <c r="E24" s="71">
        <v>0</v>
      </c>
      <c r="F24" s="71">
        <v>0</v>
      </c>
      <c r="G24" s="71">
        <f t="shared" si="5"/>
        <v>0</v>
      </c>
    </row>
    <row r="25" spans="1:7">
      <c r="A25" s="159" t="s">
        <v>519</v>
      </c>
      <c r="B25" s="71">
        <v>0</v>
      </c>
      <c r="C25" s="71">
        <v>0</v>
      </c>
      <c r="D25" s="71">
        <f t="shared" si="4"/>
        <v>0</v>
      </c>
      <c r="E25" s="71">
        <v>0</v>
      </c>
      <c r="F25" s="71">
        <v>0</v>
      </c>
      <c r="G25" s="71">
        <f t="shared" si="5"/>
        <v>0</v>
      </c>
    </row>
    <row r="26" spans="1:7">
      <c r="A26" s="159" t="s">
        <v>520</v>
      </c>
      <c r="B26" s="71">
        <v>0</v>
      </c>
      <c r="C26" s="71">
        <v>0</v>
      </c>
      <c r="D26" s="71">
        <f t="shared" si="4"/>
        <v>0</v>
      </c>
      <c r="E26" s="71">
        <v>0</v>
      </c>
      <c r="F26" s="71">
        <v>0</v>
      </c>
      <c r="G26" s="71">
        <f t="shared" si="5"/>
        <v>0</v>
      </c>
    </row>
    <row r="27" spans="1:7">
      <c r="A27" s="159" t="s">
        <v>521</v>
      </c>
      <c r="B27" s="71">
        <v>0</v>
      </c>
      <c r="C27" s="71">
        <v>0</v>
      </c>
      <c r="D27" s="71">
        <f t="shared" si="4"/>
        <v>0</v>
      </c>
      <c r="E27" s="71">
        <v>0</v>
      </c>
      <c r="F27" s="71">
        <v>0</v>
      </c>
      <c r="G27" s="71">
        <f t="shared" si="5"/>
        <v>0</v>
      </c>
    </row>
    <row r="28" spans="1:7">
      <c r="A28" s="56" t="s">
        <v>151</v>
      </c>
      <c r="B28" s="75"/>
      <c r="C28" s="75"/>
      <c r="D28" s="71">
        <f t="shared" si="4"/>
        <v>0</v>
      </c>
      <c r="E28" s="71"/>
      <c r="F28" s="71"/>
      <c r="G28" s="71">
        <f t="shared" si="5"/>
        <v>0</v>
      </c>
    </row>
    <row r="29" spans="1:7">
      <c r="A29" s="11" t="s">
        <v>510</v>
      </c>
      <c r="B29" s="67">
        <f>B9+B19</f>
        <v>8073293</v>
      </c>
      <c r="C29" s="67">
        <f t="shared" ref="C29:F29" si="6">C9+C19</f>
        <v>5000000</v>
      </c>
      <c r="D29" s="67">
        <f>B29+C29</f>
        <v>13073293</v>
      </c>
      <c r="E29" s="67">
        <f t="shared" si="6"/>
        <v>12588928.640000001</v>
      </c>
      <c r="F29" s="67">
        <f t="shared" si="6"/>
        <v>12578359.23</v>
      </c>
      <c r="G29" s="67">
        <f>D29-E29</f>
        <v>484364.3599999994</v>
      </c>
    </row>
    <row r="30" spans="1:7">
      <c r="A30" s="77"/>
      <c r="B30" s="161"/>
      <c r="C30" s="161"/>
      <c r="D30" s="161"/>
      <c r="E30" s="161"/>
      <c r="F30" s="161"/>
      <c r="G30" s="161"/>
    </row>
  </sheetData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pageMargins left="0.25" right="0.25" top="0.75" bottom="0.75" header="0.3" footer="0.3"/>
  <pageSetup scale="54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5F1171-C4C4-487C-A60A-D731308FAF90}">
  <dimension ref="A1:H78"/>
  <sheetViews>
    <sheetView zoomScaleNormal="100" workbookViewId="0">
      <selection activeCell="H47" sqref="H47"/>
    </sheetView>
  </sheetViews>
  <sheetFormatPr baseColWidth="10" defaultRowHeight="14.4"/>
  <cols>
    <col min="1" max="1" width="70.33203125" customWidth="1"/>
    <col min="2" max="7" width="22" customWidth="1"/>
  </cols>
  <sheetData>
    <row r="1" spans="1:8" ht="51.75" customHeight="1">
      <c r="A1" s="162" t="s">
        <v>524</v>
      </c>
      <c r="B1" s="163"/>
      <c r="C1" s="163"/>
      <c r="D1" s="163"/>
      <c r="E1" s="163"/>
      <c r="F1" s="163"/>
      <c r="G1" s="163"/>
    </row>
    <row r="2" spans="1:8">
      <c r="A2" s="31" t="s">
        <v>122</v>
      </c>
      <c r="B2" s="32"/>
      <c r="C2" s="32"/>
      <c r="D2" s="32"/>
      <c r="E2" s="32"/>
      <c r="F2" s="32"/>
      <c r="G2" s="33"/>
    </row>
    <row r="3" spans="1:8">
      <c r="A3" s="34" t="s">
        <v>525</v>
      </c>
      <c r="B3" s="35"/>
      <c r="C3" s="35"/>
      <c r="D3" s="35"/>
      <c r="E3" s="35"/>
      <c r="F3" s="35"/>
      <c r="G3" s="36"/>
    </row>
    <row r="4" spans="1:8">
      <c r="A4" s="34" t="s">
        <v>526</v>
      </c>
      <c r="B4" s="35"/>
      <c r="C4" s="35"/>
      <c r="D4" s="35"/>
      <c r="E4" s="35"/>
      <c r="F4" s="35"/>
      <c r="G4" s="36"/>
    </row>
    <row r="5" spans="1:8">
      <c r="A5" s="34" t="s">
        <v>169</v>
      </c>
      <c r="B5" s="35"/>
      <c r="C5" s="35"/>
      <c r="D5" s="35"/>
      <c r="E5" s="35"/>
      <c r="F5" s="35"/>
      <c r="G5" s="36"/>
    </row>
    <row r="6" spans="1:8">
      <c r="A6" s="37" t="s">
        <v>2</v>
      </c>
      <c r="B6" s="38"/>
      <c r="C6" s="38"/>
      <c r="D6" s="38"/>
      <c r="E6" s="38"/>
      <c r="F6" s="38"/>
      <c r="G6" s="39"/>
    </row>
    <row r="7" spans="1:8">
      <c r="A7" s="35" t="s">
        <v>4</v>
      </c>
      <c r="B7" s="37" t="s">
        <v>306</v>
      </c>
      <c r="C7" s="38"/>
      <c r="D7" s="38"/>
      <c r="E7" s="38"/>
      <c r="F7" s="39"/>
      <c r="G7" s="135" t="s">
        <v>527</v>
      </c>
    </row>
    <row r="8" spans="1:8" ht="28.8">
      <c r="A8" s="35"/>
      <c r="B8" s="114" t="s">
        <v>308</v>
      </c>
      <c r="C8" s="43" t="s">
        <v>528</v>
      </c>
      <c r="D8" s="114" t="s">
        <v>310</v>
      </c>
      <c r="E8" s="114" t="s">
        <v>196</v>
      </c>
      <c r="F8" s="164" t="s">
        <v>212</v>
      </c>
      <c r="G8" s="134"/>
    </row>
    <row r="9" spans="1:8">
      <c r="A9" s="115" t="s">
        <v>529</v>
      </c>
      <c r="B9" s="165">
        <f>B10+B19+B27+B37</f>
        <v>8073293</v>
      </c>
      <c r="C9" s="165">
        <f t="shared" ref="C9:G9" si="0">C10+C19+C27+C37</f>
        <v>5000000</v>
      </c>
      <c r="D9" s="165">
        <f t="shared" si="0"/>
        <v>13073293</v>
      </c>
      <c r="E9" s="165">
        <f t="shared" si="0"/>
        <v>12588928.640000001</v>
      </c>
      <c r="F9" s="165">
        <f t="shared" si="0"/>
        <v>12578359.23</v>
      </c>
      <c r="G9" s="165">
        <f t="shared" si="0"/>
        <v>484364.3599999994</v>
      </c>
    </row>
    <row r="10" spans="1:8">
      <c r="A10" s="81" t="s">
        <v>530</v>
      </c>
      <c r="B10" s="166">
        <f>SUM(B11:B18)</f>
        <v>0</v>
      </c>
      <c r="C10" s="166">
        <f t="shared" ref="C10:G10" si="1">SUM(C11:C18)</f>
        <v>0</v>
      </c>
      <c r="D10" s="166">
        <f t="shared" si="1"/>
        <v>0</v>
      </c>
      <c r="E10" s="166">
        <f t="shared" si="1"/>
        <v>0</v>
      </c>
      <c r="F10" s="166">
        <f t="shared" si="1"/>
        <v>0</v>
      </c>
      <c r="G10" s="166">
        <f t="shared" si="1"/>
        <v>0</v>
      </c>
    </row>
    <row r="11" spans="1:8">
      <c r="A11" s="120" t="s">
        <v>531</v>
      </c>
      <c r="B11" s="166">
        <v>0</v>
      </c>
      <c r="C11" s="166">
        <v>0</v>
      </c>
      <c r="D11" s="166">
        <f>B11+C11</f>
        <v>0</v>
      </c>
      <c r="E11" s="166">
        <v>0</v>
      </c>
      <c r="F11" s="166">
        <v>0</v>
      </c>
      <c r="G11" s="166">
        <f>D11-E11</f>
        <v>0</v>
      </c>
      <c r="H11" s="167" t="s">
        <v>532</v>
      </c>
    </row>
    <row r="12" spans="1:8">
      <c r="A12" s="120" t="s">
        <v>533</v>
      </c>
      <c r="B12" s="166">
        <v>0</v>
      </c>
      <c r="C12" s="166">
        <v>0</v>
      </c>
      <c r="D12" s="166">
        <f t="shared" ref="D12:D18" si="2">B12+C12</f>
        <v>0</v>
      </c>
      <c r="E12" s="166">
        <v>0</v>
      </c>
      <c r="F12" s="166">
        <v>0</v>
      </c>
      <c r="G12" s="166">
        <f t="shared" ref="G12:G18" si="3">D12-E12</f>
        <v>0</v>
      </c>
      <c r="H12" s="167" t="s">
        <v>534</v>
      </c>
    </row>
    <row r="13" spans="1:8">
      <c r="A13" s="120" t="s">
        <v>535</v>
      </c>
      <c r="B13" s="166">
        <v>0</v>
      </c>
      <c r="C13" s="166">
        <v>0</v>
      </c>
      <c r="D13" s="166">
        <f t="shared" si="2"/>
        <v>0</v>
      </c>
      <c r="E13" s="166">
        <v>0</v>
      </c>
      <c r="F13" s="166">
        <v>0</v>
      </c>
      <c r="G13" s="166">
        <f t="shared" si="3"/>
        <v>0</v>
      </c>
      <c r="H13" s="167" t="s">
        <v>536</v>
      </c>
    </row>
    <row r="14" spans="1:8">
      <c r="A14" s="120" t="s">
        <v>537</v>
      </c>
      <c r="B14" s="166">
        <v>0</v>
      </c>
      <c r="C14" s="166">
        <v>0</v>
      </c>
      <c r="D14" s="166">
        <f t="shared" si="2"/>
        <v>0</v>
      </c>
      <c r="E14" s="166">
        <v>0</v>
      </c>
      <c r="F14" s="166">
        <v>0</v>
      </c>
      <c r="G14" s="166">
        <f t="shared" si="3"/>
        <v>0</v>
      </c>
      <c r="H14" s="167" t="s">
        <v>538</v>
      </c>
    </row>
    <row r="15" spans="1:8">
      <c r="A15" s="120" t="s">
        <v>539</v>
      </c>
      <c r="B15" s="166">
        <v>0</v>
      </c>
      <c r="C15" s="166">
        <v>0</v>
      </c>
      <c r="D15" s="166">
        <f t="shared" si="2"/>
        <v>0</v>
      </c>
      <c r="E15" s="166">
        <v>0</v>
      </c>
      <c r="F15" s="166">
        <v>0</v>
      </c>
      <c r="G15" s="166">
        <f t="shared" si="3"/>
        <v>0</v>
      </c>
      <c r="H15" s="167" t="s">
        <v>540</v>
      </c>
    </row>
    <row r="16" spans="1:8">
      <c r="A16" s="120" t="s">
        <v>541</v>
      </c>
      <c r="B16" s="166">
        <v>0</v>
      </c>
      <c r="C16" s="166">
        <v>0</v>
      </c>
      <c r="D16" s="166">
        <f t="shared" si="2"/>
        <v>0</v>
      </c>
      <c r="E16" s="166">
        <v>0</v>
      </c>
      <c r="F16" s="166">
        <v>0</v>
      </c>
      <c r="G16" s="166">
        <f t="shared" si="3"/>
        <v>0</v>
      </c>
      <c r="H16" s="167" t="s">
        <v>542</v>
      </c>
    </row>
    <row r="17" spans="1:8">
      <c r="A17" s="120" t="s">
        <v>543</v>
      </c>
      <c r="B17" s="166">
        <v>0</v>
      </c>
      <c r="C17" s="166">
        <v>0</v>
      </c>
      <c r="D17" s="166">
        <f t="shared" si="2"/>
        <v>0</v>
      </c>
      <c r="E17" s="166">
        <v>0</v>
      </c>
      <c r="F17" s="166">
        <v>0</v>
      </c>
      <c r="G17" s="166">
        <f t="shared" si="3"/>
        <v>0</v>
      </c>
      <c r="H17" s="167" t="s">
        <v>544</v>
      </c>
    </row>
    <row r="18" spans="1:8">
      <c r="A18" s="120" t="s">
        <v>545</v>
      </c>
      <c r="B18" s="166">
        <v>0</v>
      </c>
      <c r="C18" s="166">
        <v>0</v>
      </c>
      <c r="D18" s="166">
        <f t="shared" si="2"/>
        <v>0</v>
      </c>
      <c r="E18" s="166">
        <v>0</v>
      </c>
      <c r="F18" s="166">
        <v>0</v>
      </c>
      <c r="G18" s="166">
        <f t="shared" si="3"/>
        <v>0</v>
      </c>
      <c r="H18" s="167" t="s">
        <v>546</v>
      </c>
    </row>
    <row r="19" spans="1:8">
      <c r="A19" s="81" t="s">
        <v>547</v>
      </c>
      <c r="B19" s="166">
        <f>SUM(B20:B26)</f>
        <v>8073293</v>
      </c>
      <c r="C19" s="166">
        <f t="shared" ref="C19:G19" si="4">SUM(C20:C26)</f>
        <v>5000000</v>
      </c>
      <c r="D19" s="166">
        <f t="shared" si="4"/>
        <v>13073293</v>
      </c>
      <c r="E19" s="166">
        <f t="shared" si="4"/>
        <v>12588928.640000001</v>
      </c>
      <c r="F19" s="166">
        <f t="shared" si="4"/>
        <v>12578359.23</v>
      </c>
      <c r="G19" s="166">
        <f t="shared" si="4"/>
        <v>484364.3599999994</v>
      </c>
    </row>
    <row r="20" spans="1:8">
      <c r="A20" s="120" t="s">
        <v>548</v>
      </c>
      <c r="B20" s="166">
        <v>0</v>
      </c>
      <c r="C20" s="166">
        <v>0</v>
      </c>
      <c r="D20" s="166">
        <f t="shared" ref="D20:D26" si="5">B20+C20</f>
        <v>0</v>
      </c>
      <c r="E20" s="166">
        <v>0</v>
      </c>
      <c r="F20" s="166">
        <v>0</v>
      </c>
      <c r="G20" s="166">
        <f t="shared" ref="G20:G26" si="6">D20-E20</f>
        <v>0</v>
      </c>
      <c r="H20" s="167" t="s">
        <v>549</v>
      </c>
    </row>
    <row r="21" spans="1:8">
      <c r="A21" s="120" t="s">
        <v>550</v>
      </c>
      <c r="B21" s="166">
        <v>0</v>
      </c>
      <c r="C21" s="166">
        <v>0</v>
      </c>
      <c r="D21" s="166">
        <f t="shared" si="5"/>
        <v>0</v>
      </c>
      <c r="E21" s="166">
        <v>0</v>
      </c>
      <c r="F21" s="166">
        <v>0</v>
      </c>
      <c r="G21" s="166">
        <f t="shared" si="6"/>
        <v>0</v>
      </c>
      <c r="H21" s="167" t="s">
        <v>551</v>
      </c>
    </row>
    <row r="22" spans="1:8">
      <c r="A22" s="120" t="s">
        <v>552</v>
      </c>
      <c r="B22" s="166">
        <v>0</v>
      </c>
      <c r="C22" s="166">
        <v>0</v>
      </c>
      <c r="D22" s="166">
        <f t="shared" si="5"/>
        <v>0</v>
      </c>
      <c r="E22" s="166">
        <v>0</v>
      </c>
      <c r="F22" s="166">
        <v>0</v>
      </c>
      <c r="G22" s="166">
        <f t="shared" si="6"/>
        <v>0</v>
      </c>
      <c r="H22" s="167" t="s">
        <v>553</v>
      </c>
    </row>
    <row r="23" spans="1:8">
      <c r="A23" s="120" t="s">
        <v>554</v>
      </c>
      <c r="B23" s="166">
        <v>0</v>
      </c>
      <c r="C23" s="166">
        <v>0</v>
      </c>
      <c r="D23" s="166">
        <f t="shared" si="5"/>
        <v>0</v>
      </c>
      <c r="E23" s="166">
        <v>0</v>
      </c>
      <c r="F23" s="166">
        <v>0</v>
      </c>
      <c r="G23" s="166">
        <f t="shared" si="6"/>
        <v>0</v>
      </c>
      <c r="H23" s="167" t="s">
        <v>555</v>
      </c>
    </row>
    <row r="24" spans="1:8">
      <c r="A24" s="120" t="s">
        <v>556</v>
      </c>
      <c r="B24" s="166">
        <v>0</v>
      </c>
      <c r="C24" s="166">
        <v>0</v>
      </c>
      <c r="D24" s="166">
        <f t="shared" si="5"/>
        <v>0</v>
      </c>
      <c r="E24" s="166">
        <v>0</v>
      </c>
      <c r="F24" s="166">
        <v>0</v>
      </c>
      <c r="G24" s="166">
        <f t="shared" si="6"/>
        <v>0</v>
      </c>
      <c r="H24" s="167" t="s">
        <v>557</v>
      </c>
    </row>
    <row r="25" spans="1:8">
      <c r="A25" s="120" t="s">
        <v>558</v>
      </c>
      <c r="B25" s="166">
        <v>0</v>
      </c>
      <c r="C25" s="166">
        <v>0</v>
      </c>
      <c r="D25" s="166">
        <f t="shared" si="5"/>
        <v>0</v>
      </c>
      <c r="E25" s="166">
        <v>0</v>
      </c>
      <c r="F25" s="166">
        <v>0</v>
      </c>
      <c r="G25" s="166">
        <f t="shared" si="6"/>
        <v>0</v>
      </c>
      <c r="H25" s="167" t="s">
        <v>559</v>
      </c>
    </row>
    <row r="26" spans="1:8">
      <c r="A26" s="120" t="s">
        <v>560</v>
      </c>
      <c r="B26" s="168">
        <v>8073293</v>
      </c>
      <c r="C26" s="168">
        <v>5000000</v>
      </c>
      <c r="D26" s="166">
        <f t="shared" si="5"/>
        <v>13073293</v>
      </c>
      <c r="E26" s="168">
        <v>12588928.640000001</v>
      </c>
      <c r="F26" s="168">
        <v>12578359.23</v>
      </c>
      <c r="G26" s="166">
        <f t="shared" si="6"/>
        <v>484364.3599999994</v>
      </c>
      <c r="H26" s="167" t="s">
        <v>561</v>
      </c>
    </row>
    <row r="27" spans="1:8">
      <c r="A27" s="81" t="s">
        <v>562</v>
      </c>
      <c r="B27" s="166">
        <f>SUM(B28:B36)</f>
        <v>0</v>
      </c>
      <c r="C27" s="166">
        <f t="shared" ref="C27:G27" si="7">SUM(C28:C36)</f>
        <v>0</v>
      </c>
      <c r="D27" s="166">
        <f t="shared" si="7"/>
        <v>0</v>
      </c>
      <c r="E27" s="166">
        <f t="shared" si="7"/>
        <v>0</v>
      </c>
      <c r="F27" s="166">
        <f t="shared" si="7"/>
        <v>0</v>
      </c>
      <c r="G27" s="166">
        <f t="shared" si="7"/>
        <v>0</v>
      </c>
    </row>
    <row r="28" spans="1:8">
      <c r="A28" s="122" t="s">
        <v>563</v>
      </c>
      <c r="B28" s="166">
        <v>0</v>
      </c>
      <c r="C28" s="166">
        <v>0</v>
      </c>
      <c r="D28" s="166">
        <f t="shared" ref="D28:D36" si="8">B28+C28</f>
        <v>0</v>
      </c>
      <c r="E28" s="166">
        <v>0</v>
      </c>
      <c r="F28" s="166">
        <v>0</v>
      </c>
      <c r="G28" s="166">
        <f t="shared" ref="G28:G36" si="9">D28-E28</f>
        <v>0</v>
      </c>
      <c r="H28" s="167" t="s">
        <v>564</v>
      </c>
    </row>
    <row r="29" spans="1:8">
      <c r="A29" s="120" t="s">
        <v>565</v>
      </c>
      <c r="B29" s="166">
        <v>0</v>
      </c>
      <c r="C29" s="166">
        <v>0</v>
      </c>
      <c r="D29" s="166">
        <f t="shared" si="8"/>
        <v>0</v>
      </c>
      <c r="E29" s="166">
        <v>0</v>
      </c>
      <c r="F29" s="166">
        <v>0</v>
      </c>
      <c r="G29" s="166">
        <f t="shared" si="9"/>
        <v>0</v>
      </c>
      <c r="H29" s="167" t="s">
        <v>566</v>
      </c>
    </row>
    <row r="30" spans="1:8">
      <c r="A30" s="120" t="s">
        <v>567</v>
      </c>
      <c r="B30" s="166">
        <v>0</v>
      </c>
      <c r="C30" s="166">
        <v>0</v>
      </c>
      <c r="D30" s="166">
        <f t="shared" si="8"/>
        <v>0</v>
      </c>
      <c r="E30" s="166">
        <v>0</v>
      </c>
      <c r="F30" s="166">
        <v>0</v>
      </c>
      <c r="G30" s="166">
        <f t="shared" si="9"/>
        <v>0</v>
      </c>
      <c r="H30" s="167" t="s">
        <v>568</v>
      </c>
    </row>
    <row r="31" spans="1:8">
      <c r="A31" s="120" t="s">
        <v>569</v>
      </c>
      <c r="B31" s="166">
        <v>0</v>
      </c>
      <c r="C31" s="166">
        <v>0</v>
      </c>
      <c r="D31" s="166">
        <f t="shared" si="8"/>
        <v>0</v>
      </c>
      <c r="E31" s="166">
        <v>0</v>
      </c>
      <c r="F31" s="166">
        <v>0</v>
      </c>
      <c r="G31" s="166">
        <f t="shared" si="9"/>
        <v>0</v>
      </c>
      <c r="H31" s="167" t="s">
        <v>570</v>
      </c>
    </row>
    <row r="32" spans="1:8">
      <c r="A32" s="120" t="s">
        <v>571</v>
      </c>
      <c r="B32" s="166">
        <v>0</v>
      </c>
      <c r="C32" s="166">
        <v>0</v>
      </c>
      <c r="D32" s="166">
        <f t="shared" si="8"/>
        <v>0</v>
      </c>
      <c r="E32" s="166">
        <v>0</v>
      </c>
      <c r="F32" s="166">
        <v>0</v>
      </c>
      <c r="G32" s="166">
        <f t="shared" si="9"/>
        <v>0</v>
      </c>
      <c r="H32" s="167" t="s">
        <v>572</v>
      </c>
    </row>
    <row r="33" spans="1:8">
      <c r="A33" s="120" t="s">
        <v>573</v>
      </c>
      <c r="B33" s="166">
        <v>0</v>
      </c>
      <c r="C33" s="166">
        <v>0</v>
      </c>
      <c r="D33" s="166">
        <f t="shared" si="8"/>
        <v>0</v>
      </c>
      <c r="E33" s="166">
        <v>0</v>
      </c>
      <c r="F33" s="166">
        <v>0</v>
      </c>
      <c r="G33" s="166">
        <f t="shared" si="9"/>
        <v>0</v>
      </c>
      <c r="H33" s="167" t="s">
        <v>574</v>
      </c>
    </row>
    <row r="34" spans="1:8">
      <c r="A34" s="120" t="s">
        <v>575</v>
      </c>
      <c r="B34" s="166">
        <v>0</v>
      </c>
      <c r="C34" s="166">
        <v>0</v>
      </c>
      <c r="D34" s="166">
        <f t="shared" si="8"/>
        <v>0</v>
      </c>
      <c r="E34" s="166">
        <v>0</v>
      </c>
      <c r="F34" s="166">
        <v>0</v>
      </c>
      <c r="G34" s="166">
        <f t="shared" si="9"/>
        <v>0</v>
      </c>
      <c r="H34" s="167" t="s">
        <v>576</v>
      </c>
    </row>
    <row r="35" spans="1:8">
      <c r="A35" s="120" t="s">
        <v>577</v>
      </c>
      <c r="B35" s="166">
        <v>0</v>
      </c>
      <c r="C35" s="166">
        <v>0</v>
      </c>
      <c r="D35" s="166">
        <f t="shared" si="8"/>
        <v>0</v>
      </c>
      <c r="E35" s="166">
        <v>0</v>
      </c>
      <c r="F35" s="166">
        <v>0</v>
      </c>
      <c r="G35" s="166">
        <f t="shared" si="9"/>
        <v>0</v>
      </c>
      <c r="H35" s="167" t="s">
        <v>578</v>
      </c>
    </row>
    <row r="36" spans="1:8">
      <c r="A36" s="120" t="s">
        <v>579</v>
      </c>
      <c r="B36" s="166">
        <v>0</v>
      </c>
      <c r="C36" s="166">
        <v>0</v>
      </c>
      <c r="D36" s="166">
        <f t="shared" si="8"/>
        <v>0</v>
      </c>
      <c r="E36" s="166">
        <v>0</v>
      </c>
      <c r="F36" s="166">
        <v>0</v>
      </c>
      <c r="G36" s="166">
        <f t="shared" si="9"/>
        <v>0</v>
      </c>
      <c r="H36" s="167" t="s">
        <v>580</v>
      </c>
    </row>
    <row r="37" spans="1:8" ht="28.8">
      <c r="A37" s="169" t="s">
        <v>581</v>
      </c>
      <c r="B37" s="166">
        <f>SUM(B38:B41)</f>
        <v>0</v>
      </c>
      <c r="C37" s="166">
        <f t="shared" ref="C37:G37" si="10">SUM(C38:C41)</f>
        <v>0</v>
      </c>
      <c r="D37" s="166">
        <f t="shared" si="10"/>
        <v>0</v>
      </c>
      <c r="E37" s="166">
        <f t="shared" si="10"/>
        <v>0</v>
      </c>
      <c r="F37" s="166">
        <f t="shared" si="10"/>
        <v>0</v>
      </c>
      <c r="G37" s="166">
        <f t="shared" si="10"/>
        <v>0</v>
      </c>
    </row>
    <row r="38" spans="1:8">
      <c r="A38" s="122" t="s">
        <v>582</v>
      </c>
      <c r="B38" s="166">
        <v>0</v>
      </c>
      <c r="C38" s="166">
        <v>0</v>
      </c>
      <c r="D38" s="166">
        <f t="shared" ref="D38:D41" si="11">B38+C38</f>
        <v>0</v>
      </c>
      <c r="E38" s="166">
        <v>0</v>
      </c>
      <c r="F38" s="166">
        <v>0</v>
      </c>
      <c r="G38" s="166">
        <f t="shared" ref="G38:G41" si="12">D38-E38</f>
        <v>0</v>
      </c>
      <c r="H38" s="167" t="s">
        <v>583</v>
      </c>
    </row>
    <row r="39" spans="1:8" ht="28.8">
      <c r="A39" s="122" t="s">
        <v>584</v>
      </c>
      <c r="B39" s="166">
        <v>0</v>
      </c>
      <c r="C39" s="166">
        <v>0</v>
      </c>
      <c r="D39" s="166">
        <f t="shared" si="11"/>
        <v>0</v>
      </c>
      <c r="E39" s="166">
        <v>0</v>
      </c>
      <c r="F39" s="166">
        <v>0</v>
      </c>
      <c r="G39" s="166">
        <f t="shared" si="12"/>
        <v>0</v>
      </c>
      <c r="H39" s="167" t="s">
        <v>585</v>
      </c>
    </row>
    <row r="40" spans="1:8">
      <c r="A40" s="122" t="s">
        <v>586</v>
      </c>
      <c r="B40" s="166">
        <v>0</v>
      </c>
      <c r="C40" s="166">
        <v>0</v>
      </c>
      <c r="D40" s="166">
        <f t="shared" si="11"/>
        <v>0</v>
      </c>
      <c r="E40" s="166">
        <v>0</v>
      </c>
      <c r="F40" s="166">
        <v>0</v>
      </c>
      <c r="G40" s="166">
        <f t="shared" si="12"/>
        <v>0</v>
      </c>
      <c r="H40" s="167" t="s">
        <v>587</v>
      </c>
    </row>
    <row r="41" spans="1:8">
      <c r="A41" s="122" t="s">
        <v>588</v>
      </c>
      <c r="B41" s="166">
        <v>0</v>
      </c>
      <c r="C41" s="166">
        <v>0</v>
      </c>
      <c r="D41" s="166">
        <f t="shared" si="11"/>
        <v>0</v>
      </c>
      <c r="E41" s="166">
        <v>0</v>
      </c>
      <c r="F41" s="166">
        <v>0</v>
      </c>
      <c r="G41" s="166">
        <f t="shared" si="12"/>
        <v>0</v>
      </c>
      <c r="H41" s="167" t="s">
        <v>589</v>
      </c>
    </row>
    <row r="42" spans="1:8">
      <c r="A42" s="122"/>
      <c r="B42" s="166"/>
      <c r="C42" s="166"/>
      <c r="D42" s="166"/>
      <c r="E42" s="166"/>
      <c r="F42" s="166"/>
      <c r="G42" s="166"/>
    </row>
    <row r="43" spans="1:8">
      <c r="A43" s="11" t="s">
        <v>590</v>
      </c>
      <c r="B43" s="170">
        <f>B44+B53+B61+B71</f>
        <v>0</v>
      </c>
      <c r="C43" s="170">
        <f t="shared" ref="C43:G43" si="13">C44+C53+C61+C71</f>
        <v>0</v>
      </c>
      <c r="D43" s="170">
        <f t="shared" si="13"/>
        <v>0</v>
      </c>
      <c r="E43" s="170">
        <f t="shared" si="13"/>
        <v>0</v>
      </c>
      <c r="F43" s="170">
        <f t="shared" si="13"/>
        <v>0</v>
      </c>
      <c r="G43" s="170">
        <f t="shared" si="13"/>
        <v>0</v>
      </c>
    </row>
    <row r="44" spans="1:8">
      <c r="A44" s="81" t="s">
        <v>591</v>
      </c>
      <c r="B44" s="166">
        <f>SUM(B45:B52)</f>
        <v>0</v>
      </c>
      <c r="C44" s="166">
        <f t="shared" ref="C44:G44" si="14">SUM(C45:C52)</f>
        <v>0</v>
      </c>
      <c r="D44" s="166">
        <f t="shared" si="14"/>
        <v>0</v>
      </c>
      <c r="E44" s="166">
        <f t="shared" si="14"/>
        <v>0</v>
      </c>
      <c r="F44" s="166">
        <f t="shared" si="14"/>
        <v>0</v>
      </c>
      <c r="G44" s="166">
        <f t="shared" si="14"/>
        <v>0</v>
      </c>
    </row>
    <row r="45" spans="1:8">
      <c r="A45" s="122" t="s">
        <v>531</v>
      </c>
      <c r="B45" s="166">
        <v>0</v>
      </c>
      <c r="C45" s="166">
        <v>0</v>
      </c>
      <c r="D45" s="166">
        <f t="shared" ref="D45:D52" si="15">B45+C45</f>
        <v>0</v>
      </c>
      <c r="E45" s="166">
        <v>0</v>
      </c>
      <c r="F45" s="166">
        <v>0</v>
      </c>
      <c r="G45" s="166">
        <f t="shared" ref="G45:G52" si="16">D45-E45</f>
        <v>0</v>
      </c>
      <c r="H45" s="167" t="s">
        <v>592</v>
      </c>
    </row>
    <row r="46" spans="1:8">
      <c r="A46" s="122" t="s">
        <v>533</v>
      </c>
      <c r="B46" s="166">
        <v>0</v>
      </c>
      <c r="C46" s="166">
        <v>0</v>
      </c>
      <c r="D46" s="166">
        <f t="shared" si="15"/>
        <v>0</v>
      </c>
      <c r="E46" s="166">
        <v>0</v>
      </c>
      <c r="F46" s="166">
        <v>0</v>
      </c>
      <c r="G46" s="166">
        <f t="shared" si="16"/>
        <v>0</v>
      </c>
      <c r="H46" s="167" t="s">
        <v>593</v>
      </c>
    </row>
    <row r="47" spans="1:8">
      <c r="A47" s="122" t="s">
        <v>535</v>
      </c>
      <c r="B47" s="166">
        <v>0</v>
      </c>
      <c r="C47" s="166">
        <v>0</v>
      </c>
      <c r="D47" s="166">
        <f t="shared" si="15"/>
        <v>0</v>
      </c>
      <c r="E47" s="166">
        <v>0</v>
      </c>
      <c r="F47" s="166">
        <v>0</v>
      </c>
      <c r="G47" s="166">
        <f t="shared" si="16"/>
        <v>0</v>
      </c>
      <c r="H47" s="167" t="s">
        <v>594</v>
      </c>
    </row>
    <row r="48" spans="1:8">
      <c r="A48" s="122" t="s">
        <v>537</v>
      </c>
      <c r="B48" s="166">
        <v>0</v>
      </c>
      <c r="C48" s="166">
        <v>0</v>
      </c>
      <c r="D48" s="166">
        <f t="shared" si="15"/>
        <v>0</v>
      </c>
      <c r="E48" s="166">
        <v>0</v>
      </c>
      <c r="F48" s="166">
        <v>0</v>
      </c>
      <c r="G48" s="166">
        <f t="shared" si="16"/>
        <v>0</v>
      </c>
      <c r="H48" s="167" t="s">
        <v>595</v>
      </c>
    </row>
    <row r="49" spans="1:8">
      <c r="A49" s="122" t="s">
        <v>539</v>
      </c>
      <c r="B49" s="166">
        <v>0</v>
      </c>
      <c r="C49" s="166">
        <v>0</v>
      </c>
      <c r="D49" s="166">
        <f t="shared" si="15"/>
        <v>0</v>
      </c>
      <c r="E49" s="166">
        <v>0</v>
      </c>
      <c r="F49" s="166">
        <v>0</v>
      </c>
      <c r="G49" s="166">
        <f t="shared" si="16"/>
        <v>0</v>
      </c>
      <c r="H49" s="167" t="s">
        <v>596</v>
      </c>
    </row>
    <row r="50" spans="1:8">
      <c r="A50" s="122" t="s">
        <v>541</v>
      </c>
      <c r="B50" s="166">
        <v>0</v>
      </c>
      <c r="C50" s="166">
        <v>0</v>
      </c>
      <c r="D50" s="166">
        <f t="shared" si="15"/>
        <v>0</v>
      </c>
      <c r="E50" s="166">
        <v>0</v>
      </c>
      <c r="F50" s="166">
        <v>0</v>
      </c>
      <c r="G50" s="166">
        <f t="shared" si="16"/>
        <v>0</v>
      </c>
      <c r="H50" s="167" t="s">
        <v>597</v>
      </c>
    </row>
    <row r="51" spans="1:8">
      <c r="A51" s="122" t="s">
        <v>543</v>
      </c>
      <c r="B51" s="166">
        <v>0</v>
      </c>
      <c r="C51" s="166">
        <v>0</v>
      </c>
      <c r="D51" s="166">
        <f t="shared" si="15"/>
        <v>0</v>
      </c>
      <c r="E51" s="166">
        <v>0</v>
      </c>
      <c r="F51" s="166">
        <v>0</v>
      </c>
      <c r="G51" s="166">
        <f t="shared" si="16"/>
        <v>0</v>
      </c>
      <c r="H51" s="167" t="s">
        <v>598</v>
      </c>
    </row>
    <row r="52" spans="1:8">
      <c r="A52" s="122" t="s">
        <v>545</v>
      </c>
      <c r="B52" s="166">
        <v>0</v>
      </c>
      <c r="C52" s="166">
        <v>0</v>
      </c>
      <c r="D52" s="166">
        <f t="shared" si="15"/>
        <v>0</v>
      </c>
      <c r="E52" s="166">
        <v>0</v>
      </c>
      <c r="F52" s="166">
        <v>0</v>
      </c>
      <c r="G52" s="166">
        <f t="shared" si="16"/>
        <v>0</v>
      </c>
      <c r="H52" s="167" t="s">
        <v>599</v>
      </c>
    </row>
    <row r="53" spans="1:8">
      <c r="A53" s="81" t="s">
        <v>547</v>
      </c>
      <c r="B53" s="166">
        <f>SUM(B54:B60)</f>
        <v>0</v>
      </c>
      <c r="C53" s="166">
        <f t="shared" ref="C53:G53" si="17">SUM(C54:C60)</f>
        <v>0</v>
      </c>
      <c r="D53" s="166">
        <f t="shared" si="17"/>
        <v>0</v>
      </c>
      <c r="E53" s="166">
        <f t="shared" si="17"/>
        <v>0</v>
      </c>
      <c r="F53" s="166">
        <f t="shared" si="17"/>
        <v>0</v>
      </c>
      <c r="G53" s="166">
        <f t="shared" si="17"/>
        <v>0</v>
      </c>
    </row>
    <row r="54" spans="1:8">
      <c r="A54" s="122" t="s">
        <v>548</v>
      </c>
      <c r="B54" s="166">
        <v>0</v>
      </c>
      <c r="C54" s="166">
        <v>0</v>
      </c>
      <c r="D54" s="166">
        <f t="shared" ref="D54:D60" si="18">B54+C54</f>
        <v>0</v>
      </c>
      <c r="E54" s="166">
        <v>0</v>
      </c>
      <c r="F54" s="166">
        <v>0</v>
      </c>
      <c r="G54" s="166">
        <f t="shared" ref="G54:G60" si="19">D54-E54</f>
        <v>0</v>
      </c>
      <c r="H54" s="167" t="s">
        <v>600</v>
      </c>
    </row>
    <row r="55" spans="1:8">
      <c r="A55" s="122" t="s">
        <v>550</v>
      </c>
      <c r="B55" s="166">
        <v>0</v>
      </c>
      <c r="C55" s="166">
        <v>0</v>
      </c>
      <c r="D55" s="166">
        <f t="shared" si="18"/>
        <v>0</v>
      </c>
      <c r="E55" s="166">
        <v>0</v>
      </c>
      <c r="F55" s="166">
        <v>0</v>
      </c>
      <c r="G55" s="166">
        <f t="shared" si="19"/>
        <v>0</v>
      </c>
      <c r="H55" s="167" t="s">
        <v>601</v>
      </c>
    </row>
    <row r="56" spans="1:8">
      <c r="A56" s="122" t="s">
        <v>552</v>
      </c>
      <c r="B56" s="166">
        <v>0</v>
      </c>
      <c r="C56" s="166">
        <v>0</v>
      </c>
      <c r="D56" s="166">
        <f t="shared" si="18"/>
        <v>0</v>
      </c>
      <c r="E56" s="166">
        <v>0</v>
      </c>
      <c r="F56" s="166">
        <v>0</v>
      </c>
      <c r="G56" s="166">
        <f t="shared" si="19"/>
        <v>0</v>
      </c>
      <c r="H56" s="167" t="s">
        <v>602</v>
      </c>
    </row>
    <row r="57" spans="1:8">
      <c r="A57" s="123" t="s">
        <v>554</v>
      </c>
      <c r="B57" s="166">
        <v>0</v>
      </c>
      <c r="C57" s="166">
        <v>0</v>
      </c>
      <c r="D57" s="166">
        <f t="shared" si="18"/>
        <v>0</v>
      </c>
      <c r="E57" s="166">
        <v>0</v>
      </c>
      <c r="F57" s="166">
        <v>0</v>
      </c>
      <c r="G57" s="166">
        <f t="shared" si="19"/>
        <v>0</v>
      </c>
      <c r="H57" s="167" t="s">
        <v>603</v>
      </c>
    </row>
    <row r="58" spans="1:8">
      <c r="A58" s="122" t="s">
        <v>556</v>
      </c>
      <c r="B58" s="166">
        <v>0</v>
      </c>
      <c r="C58" s="166">
        <v>0</v>
      </c>
      <c r="D58" s="166">
        <f t="shared" si="18"/>
        <v>0</v>
      </c>
      <c r="E58" s="166">
        <v>0</v>
      </c>
      <c r="F58" s="166">
        <v>0</v>
      </c>
      <c r="G58" s="166">
        <f t="shared" si="19"/>
        <v>0</v>
      </c>
      <c r="H58" s="167" t="s">
        <v>604</v>
      </c>
    </row>
    <row r="59" spans="1:8">
      <c r="A59" s="122" t="s">
        <v>558</v>
      </c>
      <c r="B59" s="166">
        <v>0</v>
      </c>
      <c r="C59" s="166">
        <v>0</v>
      </c>
      <c r="D59" s="166">
        <f t="shared" si="18"/>
        <v>0</v>
      </c>
      <c r="E59" s="166">
        <v>0</v>
      </c>
      <c r="F59" s="166">
        <v>0</v>
      </c>
      <c r="G59" s="166">
        <f t="shared" si="19"/>
        <v>0</v>
      </c>
      <c r="H59" s="167" t="s">
        <v>605</v>
      </c>
    </row>
    <row r="60" spans="1:8">
      <c r="A60" s="122" t="s">
        <v>560</v>
      </c>
      <c r="B60" s="166">
        <v>0</v>
      </c>
      <c r="C60" s="166">
        <v>0</v>
      </c>
      <c r="D60" s="166">
        <f t="shared" si="18"/>
        <v>0</v>
      </c>
      <c r="E60" s="166">
        <v>0</v>
      </c>
      <c r="F60" s="166">
        <v>0</v>
      </c>
      <c r="G60" s="166">
        <f t="shared" si="19"/>
        <v>0</v>
      </c>
      <c r="H60" s="167" t="s">
        <v>606</v>
      </c>
    </row>
    <row r="61" spans="1:8">
      <c r="A61" s="81" t="s">
        <v>562</v>
      </c>
      <c r="B61" s="166">
        <f>SUM(B62:B70)</f>
        <v>0</v>
      </c>
      <c r="C61" s="166">
        <f t="shared" ref="C61:G61" si="20">SUM(C62:C70)</f>
        <v>0</v>
      </c>
      <c r="D61" s="166">
        <f t="shared" si="20"/>
        <v>0</v>
      </c>
      <c r="E61" s="166">
        <f t="shared" si="20"/>
        <v>0</v>
      </c>
      <c r="F61" s="166">
        <f t="shared" si="20"/>
        <v>0</v>
      </c>
      <c r="G61" s="166">
        <f t="shared" si="20"/>
        <v>0</v>
      </c>
    </row>
    <row r="62" spans="1:8">
      <c r="A62" s="122" t="s">
        <v>563</v>
      </c>
      <c r="B62" s="166">
        <v>0</v>
      </c>
      <c r="C62" s="166">
        <v>0</v>
      </c>
      <c r="D62" s="166">
        <f t="shared" ref="D62:D70" si="21">B62+C62</f>
        <v>0</v>
      </c>
      <c r="E62" s="166">
        <v>0</v>
      </c>
      <c r="F62" s="166">
        <v>0</v>
      </c>
      <c r="G62" s="166">
        <f t="shared" ref="G62:G70" si="22">D62-E62</f>
        <v>0</v>
      </c>
      <c r="H62" s="167" t="s">
        <v>607</v>
      </c>
    </row>
    <row r="63" spans="1:8">
      <c r="A63" s="122" t="s">
        <v>565</v>
      </c>
      <c r="B63" s="166">
        <v>0</v>
      </c>
      <c r="C63" s="166">
        <v>0</v>
      </c>
      <c r="D63" s="166">
        <f t="shared" si="21"/>
        <v>0</v>
      </c>
      <c r="E63" s="166">
        <v>0</v>
      </c>
      <c r="F63" s="166">
        <v>0</v>
      </c>
      <c r="G63" s="166">
        <f t="shared" si="22"/>
        <v>0</v>
      </c>
      <c r="H63" s="167" t="s">
        <v>608</v>
      </c>
    </row>
    <row r="64" spans="1:8">
      <c r="A64" s="122" t="s">
        <v>567</v>
      </c>
      <c r="B64" s="166">
        <v>0</v>
      </c>
      <c r="C64" s="166">
        <v>0</v>
      </c>
      <c r="D64" s="166">
        <f t="shared" si="21"/>
        <v>0</v>
      </c>
      <c r="E64" s="166">
        <v>0</v>
      </c>
      <c r="F64" s="166">
        <v>0</v>
      </c>
      <c r="G64" s="166">
        <f t="shared" si="22"/>
        <v>0</v>
      </c>
      <c r="H64" s="167" t="s">
        <v>609</v>
      </c>
    </row>
    <row r="65" spans="1:8">
      <c r="A65" s="122" t="s">
        <v>569</v>
      </c>
      <c r="B65" s="166">
        <v>0</v>
      </c>
      <c r="C65" s="166">
        <v>0</v>
      </c>
      <c r="D65" s="166">
        <f t="shared" si="21"/>
        <v>0</v>
      </c>
      <c r="E65" s="166">
        <v>0</v>
      </c>
      <c r="F65" s="166">
        <v>0</v>
      </c>
      <c r="G65" s="166">
        <f t="shared" si="22"/>
        <v>0</v>
      </c>
      <c r="H65" s="167" t="s">
        <v>610</v>
      </c>
    </row>
    <row r="66" spans="1:8">
      <c r="A66" s="122" t="s">
        <v>571</v>
      </c>
      <c r="B66" s="166">
        <v>0</v>
      </c>
      <c r="C66" s="166">
        <v>0</v>
      </c>
      <c r="D66" s="166">
        <f t="shared" si="21"/>
        <v>0</v>
      </c>
      <c r="E66" s="166">
        <v>0</v>
      </c>
      <c r="F66" s="166">
        <v>0</v>
      </c>
      <c r="G66" s="166">
        <f t="shared" si="22"/>
        <v>0</v>
      </c>
      <c r="H66" s="167" t="s">
        <v>611</v>
      </c>
    </row>
    <row r="67" spans="1:8">
      <c r="A67" s="122" t="s">
        <v>573</v>
      </c>
      <c r="B67" s="166">
        <v>0</v>
      </c>
      <c r="C67" s="166">
        <v>0</v>
      </c>
      <c r="D67" s="166">
        <f t="shared" si="21"/>
        <v>0</v>
      </c>
      <c r="E67" s="166">
        <v>0</v>
      </c>
      <c r="F67" s="166">
        <v>0</v>
      </c>
      <c r="G67" s="166">
        <f t="shared" si="22"/>
        <v>0</v>
      </c>
      <c r="H67" s="167" t="s">
        <v>612</v>
      </c>
    </row>
    <row r="68" spans="1:8">
      <c r="A68" s="122" t="s">
        <v>575</v>
      </c>
      <c r="B68" s="166">
        <v>0</v>
      </c>
      <c r="C68" s="166">
        <v>0</v>
      </c>
      <c r="D68" s="166">
        <f t="shared" si="21"/>
        <v>0</v>
      </c>
      <c r="E68" s="166">
        <v>0</v>
      </c>
      <c r="F68" s="166">
        <v>0</v>
      </c>
      <c r="G68" s="166">
        <f t="shared" si="22"/>
        <v>0</v>
      </c>
      <c r="H68" s="167" t="s">
        <v>613</v>
      </c>
    </row>
    <row r="69" spans="1:8">
      <c r="A69" s="122" t="s">
        <v>577</v>
      </c>
      <c r="B69" s="166">
        <v>0</v>
      </c>
      <c r="C69" s="166">
        <v>0</v>
      </c>
      <c r="D69" s="166">
        <f t="shared" si="21"/>
        <v>0</v>
      </c>
      <c r="E69" s="166">
        <v>0</v>
      </c>
      <c r="F69" s="166">
        <v>0</v>
      </c>
      <c r="G69" s="166">
        <f t="shared" si="22"/>
        <v>0</v>
      </c>
      <c r="H69" s="167" t="s">
        <v>614</v>
      </c>
    </row>
    <row r="70" spans="1:8">
      <c r="A70" s="122" t="s">
        <v>579</v>
      </c>
      <c r="B70" s="166">
        <v>0</v>
      </c>
      <c r="C70" s="166">
        <v>0</v>
      </c>
      <c r="D70" s="166">
        <f t="shared" si="21"/>
        <v>0</v>
      </c>
      <c r="E70" s="166">
        <v>0</v>
      </c>
      <c r="F70" s="166">
        <v>0</v>
      </c>
      <c r="G70" s="166">
        <f t="shared" si="22"/>
        <v>0</v>
      </c>
      <c r="H70" s="167" t="s">
        <v>615</v>
      </c>
    </row>
    <row r="71" spans="1:8">
      <c r="A71" s="169" t="s">
        <v>616</v>
      </c>
      <c r="B71" s="171">
        <f>SUM(B72:B75)</f>
        <v>0</v>
      </c>
      <c r="C71" s="171">
        <f t="shared" ref="C71:G71" si="23">SUM(C72:C75)</f>
        <v>0</v>
      </c>
      <c r="D71" s="171">
        <f t="shared" si="23"/>
        <v>0</v>
      </c>
      <c r="E71" s="171">
        <f t="shared" si="23"/>
        <v>0</v>
      </c>
      <c r="F71" s="171">
        <f t="shared" si="23"/>
        <v>0</v>
      </c>
      <c r="G71" s="171">
        <f t="shared" si="23"/>
        <v>0</v>
      </c>
    </row>
    <row r="72" spans="1:8">
      <c r="A72" s="122" t="s">
        <v>582</v>
      </c>
      <c r="B72" s="166">
        <v>0</v>
      </c>
      <c r="C72" s="166">
        <v>0</v>
      </c>
      <c r="D72" s="166">
        <f t="shared" ref="D72:D75" si="24">B72+C72</f>
        <v>0</v>
      </c>
      <c r="E72" s="166">
        <v>0</v>
      </c>
      <c r="F72" s="166">
        <v>0</v>
      </c>
      <c r="G72" s="166">
        <f t="shared" ref="G72:G75" si="25">D72-E72</f>
        <v>0</v>
      </c>
      <c r="H72" s="167" t="s">
        <v>617</v>
      </c>
    </row>
    <row r="73" spans="1:8" ht="28.8">
      <c r="A73" s="122" t="s">
        <v>584</v>
      </c>
      <c r="B73" s="166">
        <v>0</v>
      </c>
      <c r="C73" s="166">
        <v>0</v>
      </c>
      <c r="D73" s="166">
        <f t="shared" si="24"/>
        <v>0</v>
      </c>
      <c r="E73" s="166">
        <v>0</v>
      </c>
      <c r="F73" s="166">
        <v>0</v>
      </c>
      <c r="G73" s="166">
        <f t="shared" si="25"/>
        <v>0</v>
      </c>
      <c r="H73" s="167" t="s">
        <v>618</v>
      </c>
    </row>
    <row r="74" spans="1:8">
      <c r="A74" s="122" t="s">
        <v>586</v>
      </c>
      <c r="B74" s="166">
        <v>0</v>
      </c>
      <c r="C74" s="166">
        <v>0</v>
      </c>
      <c r="D74" s="166">
        <f t="shared" si="24"/>
        <v>0</v>
      </c>
      <c r="E74" s="166">
        <v>0</v>
      </c>
      <c r="F74" s="166">
        <v>0</v>
      </c>
      <c r="G74" s="166">
        <f t="shared" si="25"/>
        <v>0</v>
      </c>
      <c r="H74" s="167" t="s">
        <v>619</v>
      </c>
    </row>
    <row r="75" spans="1:8">
      <c r="A75" s="122" t="s">
        <v>588</v>
      </c>
      <c r="B75" s="166">
        <v>0</v>
      </c>
      <c r="C75" s="166">
        <v>0</v>
      </c>
      <c r="D75" s="166">
        <f t="shared" si="24"/>
        <v>0</v>
      </c>
      <c r="E75" s="166">
        <v>0</v>
      </c>
      <c r="F75" s="166">
        <v>0</v>
      </c>
      <c r="G75" s="166">
        <f t="shared" si="25"/>
        <v>0</v>
      </c>
      <c r="H75" s="167" t="s">
        <v>620</v>
      </c>
    </row>
    <row r="76" spans="1:8">
      <c r="A76" s="7"/>
      <c r="B76" s="172"/>
      <c r="C76" s="172"/>
      <c r="D76" s="172"/>
      <c r="E76" s="172"/>
      <c r="F76" s="172"/>
      <c r="G76" s="172"/>
    </row>
    <row r="77" spans="1:8">
      <c r="A77" s="11" t="s">
        <v>510</v>
      </c>
      <c r="B77" s="170">
        <f>B9+B43</f>
        <v>8073293</v>
      </c>
      <c r="C77" s="170">
        <f t="shared" ref="C77:G77" si="26">C9+C43</f>
        <v>5000000</v>
      </c>
      <c r="D77" s="170">
        <f t="shared" si="26"/>
        <v>13073293</v>
      </c>
      <c r="E77" s="170">
        <f t="shared" si="26"/>
        <v>12588928.640000001</v>
      </c>
      <c r="F77" s="170">
        <f t="shared" si="26"/>
        <v>12578359.23</v>
      </c>
      <c r="G77" s="170">
        <f t="shared" si="26"/>
        <v>484364.3599999994</v>
      </c>
    </row>
    <row r="78" spans="1:8">
      <c r="A78" s="77"/>
      <c r="B78" s="173"/>
      <c r="C78" s="173"/>
      <c r="D78" s="173"/>
      <c r="E78" s="173"/>
      <c r="F78" s="173"/>
      <c r="G78" s="173"/>
    </row>
  </sheetData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pageMargins left="0.25" right="0.25" top="0.75" bottom="0.75" header="0.3" footer="0.3"/>
  <pageSetup scale="50" orientation="portrait" r:id="rId1"/>
  <rowBreaks count="1" manualBreakCount="1">
    <brk id="42" max="6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8F2AC0-9986-47F1-ADAF-3B0CD36974C4}">
  <dimension ref="A1:G34"/>
  <sheetViews>
    <sheetView zoomScaleNormal="100" workbookViewId="0">
      <selection activeCell="H47" sqref="H47"/>
    </sheetView>
  </sheetViews>
  <sheetFormatPr baseColWidth="10" defaultRowHeight="14.4"/>
  <cols>
    <col min="1" max="1" width="91.109375" customWidth="1"/>
    <col min="2" max="2" width="22.109375" customWidth="1"/>
    <col min="3" max="3" width="21.109375" customWidth="1"/>
    <col min="4" max="4" width="19.88671875" customWidth="1"/>
    <col min="5" max="5" width="20.88671875" customWidth="1"/>
    <col min="6" max="6" width="20.6640625" customWidth="1"/>
    <col min="7" max="7" width="18.33203125" customWidth="1"/>
  </cols>
  <sheetData>
    <row r="1" spans="1:7" ht="55.5" customHeight="1">
      <c r="A1" s="132" t="s">
        <v>621</v>
      </c>
      <c r="B1" s="109"/>
      <c r="C1" s="109"/>
      <c r="D1" s="109"/>
      <c r="E1" s="109"/>
      <c r="F1" s="109"/>
      <c r="G1" s="109"/>
    </row>
    <row r="2" spans="1:7">
      <c r="A2" s="31" t="s">
        <v>122</v>
      </c>
      <c r="B2" s="32"/>
      <c r="C2" s="32"/>
      <c r="D2" s="32"/>
      <c r="E2" s="32"/>
      <c r="F2" s="32"/>
      <c r="G2" s="33"/>
    </row>
    <row r="3" spans="1:7">
      <c r="A3" s="34" t="s">
        <v>304</v>
      </c>
      <c r="B3" s="35"/>
      <c r="C3" s="35"/>
      <c r="D3" s="35"/>
      <c r="E3" s="35"/>
      <c r="F3" s="35"/>
      <c r="G3" s="36"/>
    </row>
    <row r="4" spans="1:7">
      <c r="A4" s="34" t="s">
        <v>622</v>
      </c>
      <c r="B4" s="35"/>
      <c r="C4" s="35"/>
      <c r="D4" s="35"/>
      <c r="E4" s="35"/>
      <c r="F4" s="35"/>
      <c r="G4" s="36"/>
    </row>
    <row r="5" spans="1:7">
      <c r="A5" s="34" t="s">
        <v>169</v>
      </c>
      <c r="B5" s="35"/>
      <c r="C5" s="35"/>
      <c r="D5" s="35"/>
      <c r="E5" s="35"/>
      <c r="F5" s="35"/>
      <c r="G5" s="36"/>
    </row>
    <row r="6" spans="1:7">
      <c r="A6" s="37" t="s">
        <v>2</v>
      </c>
      <c r="B6" s="38"/>
      <c r="C6" s="38"/>
      <c r="D6" s="38"/>
      <c r="E6" s="38"/>
      <c r="F6" s="38"/>
      <c r="G6" s="39"/>
    </row>
    <row r="7" spans="1:7">
      <c r="A7" s="111" t="s">
        <v>623</v>
      </c>
      <c r="B7" s="134" t="s">
        <v>306</v>
      </c>
      <c r="C7" s="134"/>
      <c r="D7" s="134"/>
      <c r="E7" s="134"/>
      <c r="F7" s="134"/>
      <c r="G7" s="134" t="s">
        <v>307</v>
      </c>
    </row>
    <row r="8" spans="1:7" ht="28.8">
      <c r="A8" s="113"/>
      <c r="B8" s="43" t="s">
        <v>308</v>
      </c>
      <c r="C8" s="174" t="s">
        <v>528</v>
      </c>
      <c r="D8" s="174" t="s">
        <v>239</v>
      </c>
      <c r="E8" s="174" t="s">
        <v>196</v>
      </c>
      <c r="F8" s="174" t="s">
        <v>212</v>
      </c>
      <c r="G8" s="175"/>
    </row>
    <row r="9" spans="1:7">
      <c r="A9" s="115" t="s">
        <v>624</v>
      </c>
      <c r="B9" s="176">
        <f>B10+B11+B12+B15+B16+B19</f>
        <v>3798144.61</v>
      </c>
      <c r="C9" s="176">
        <f t="shared" ref="C9:G9" si="0">C10+C11+C12+C15+C16+C19</f>
        <v>0</v>
      </c>
      <c r="D9" s="176">
        <f t="shared" si="0"/>
        <v>3798144.61</v>
      </c>
      <c r="E9" s="176">
        <f t="shared" si="0"/>
        <v>3599982.23</v>
      </c>
      <c r="F9" s="176">
        <f t="shared" si="0"/>
        <v>3599982.23</v>
      </c>
      <c r="G9" s="176">
        <f t="shared" si="0"/>
        <v>198162.37999999989</v>
      </c>
    </row>
    <row r="10" spans="1:7">
      <c r="A10" s="81" t="s">
        <v>625</v>
      </c>
      <c r="B10" s="177">
        <v>3798144.61</v>
      </c>
      <c r="C10" s="177">
        <v>0</v>
      </c>
      <c r="D10" s="178">
        <f>B10+C10</f>
        <v>3798144.61</v>
      </c>
      <c r="E10" s="177">
        <v>3599982.23</v>
      </c>
      <c r="F10" s="177">
        <v>3599982.23</v>
      </c>
      <c r="G10" s="178">
        <f>D10-E10</f>
        <v>198162.37999999989</v>
      </c>
    </row>
    <row r="11" spans="1:7">
      <c r="A11" s="81" t="s">
        <v>626</v>
      </c>
      <c r="B11" s="178">
        <v>0</v>
      </c>
      <c r="C11" s="178">
        <v>0</v>
      </c>
      <c r="D11" s="178">
        <f>B11+C11</f>
        <v>0</v>
      </c>
      <c r="E11" s="178">
        <v>0</v>
      </c>
      <c r="F11" s="178">
        <v>0</v>
      </c>
      <c r="G11" s="178">
        <f>D11-E11</f>
        <v>0</v>
      </c>
    </row>
    <row r="12" spans="1:7">
      <c r="A12" s="81" t="s">
        <v>627</v>
      </c>
      <c r="B12" s="178">
        <f>B13+B14</f>
        <v>0</v>
      </c>
      <c r="C12" s="178">
        <f t="shared" ref="C12:G12" si="1">C13+C14</f>
        <v>0</v>
      </c>
      <c r="D12" s="178">
        <f t="shared" si="1"/>
        <v>0</v>
      </c>
      <c r="E12" s="178">
        <f t="shared" si="1"/>
        <v>0</v>
      </c>
      <c r="F12" s="178">
        <f t="shared" si="1"/>
        <v>0</v>
      </c>
      <c r="G12" s="178">
        <f t="shared" si="1"/>
        <v>0</v>
      </c>
    </row>
    <row r="13" spans="1:7">
      <c r="A13" s="120" t="s">
        <v>628</v>
      </c>
      <c r="B13" s="178">
        <v>0</v>
      </c>
      <c r="C13" s="178">
        <v>0</v>
      </c>
      <c r="D13" s="178">
        <f>B13+C13</f>
        <v>0</v>
      </c>
      <c r="E13" s="178">
        <v>0</v>
      </c>
      <c r="F13" s="178">
        <v>0</v>
      </c>
      <c r="G13" s="178">
        <f>D13-E13</f>
        <v>0</v>
      </c>
    </row>
    <row r="14" spans="1:7">
      <c r="A14" s="120" t="s">
        <v>629</v>
      </c>
      <c r="B14" s="178">
        <v>0</v>
      </c>
      <c r="C14" s="178">
        <v>0</v>
      </c>
      <c r="D14" s="178">
        <f>B14+C14</f>
        <v>0</v>
      </c>
      <c r="E14" s="178">
        <v>0</v>
      </c>
      <c r="F14" s="178">
        <v>0</v>
      </c>
      <c r="G14" s="178">
        <f>D14-E14</f>
        <v>0</v>
      </c>
    </row>
    <row r="15" spans="1:7">
      <c r="A15" s="81" t="s">
        <v>630</v>
      </c>
      <c r="B15" s="178">
        <v>0</v>
      </c>
      <c r="C15" s="178">
        <v>0</v>
      </c>
      <c r="D15" s="178">
        <f>B15+C15</f>
        <v>0</v>
      </c>
      <c r="E15" s="178">
        <v>0</v>
      </c>
      <c r="F15" s="178">
        <v>0</v>
      </c>
      <c r="G15" s="178">
        <f>D15-E15</f>
        <v>0</v>
      </c>
    </row>
    <row r="16" spans="1:7" ht="28.8">
      <c r="A16" s="169" t="s">
        <v>631</v>
      </c>
      <c r="B16" s="178">
        <f>B17+B18</f>
        <v>0</v>
      </c>
      <c r="C16" s="178">
        <f t="shared" ref="C16:G16" si="2">C17+C18</f>
        <v>0</v>
      </c>
      <c r="D16" s="178">
        <f t="shared" si="2"/>
        <v>0</v>
      </c>
      <c r="E16" s="178">
        <f t="shared" si="2"/>
        <v>0</v>
      </c>
      <c r="F16" s="178">
        <f t="shared" si="2"/>
        <v>0</v>
      </c>
      <c r="G16" s="178">
        <f t="shared" si="2"/>
        <v>0</v>
      </c>
    </row>
    <row r="17" spans="1:7">
      <c r="A17" s="120" t="s">
        <v>632</v>
      </c>
      <c r="B17" s="178">
        <v>0</v>
      </c>
      <c r="C17" s="178">
        <v>0</v>
      </c>
      <c r="D17" s="178">
        <f>B17+C17</f>
        <v>0</v>
      </c>
      <c r="E17" s="178">
        <v>0</v>
      </c>
      <c r="F17" s="178">
        <v>0</v>
      </c>
      <c r="G17" s="178">
        <f>D17-E17</f>
        <v>0</v>
      </c>
    </row>
    <row r="18" spans="1:7">
      <c r="A18" s="120" t="s">
        <v>633</v>
      </c>
      <c r="B18" s="178">
        <v>0</v>
      </c>
      <c r="C18" s="178">
        <v>0</v>
      </c>
      <c r="D18" s="178">
        <f>B18+C18</f>
        <v>0</v>
      </c>
      <c r="E18" s="178">
        <v>0</v>
      </c>
      <c r="F18" s="178">
        <v>0</v>
      </c>
      <c r="G18" s="178">
        <f>D18-E18</f>
        <v>0</v>
      </c>
    </row>
    <row r="19" spans="1:7">
      <c r="A19" s="81" t="s">
        <v>634</v>
      </c>
      <c r="B19" s="178">
        <v>0</v>
      </c>
      <c r="C19" s="178">
        <v>0</v>
      </c>
      <c r="D19" s="178">
        <f>B19+C19</f>
        <v>0</v>
      </c>
      <c r="E19" s="178">
        <v>0</v>
      </c>
      <c r="F19" s="178">
        <v>0</v>
      </c>
      <c r="G19" s="178">
        <f>D19-E19</f>
        <v>0</v>
      </c>
    </row>
    <row r="20" spans="1:7">
      <c r="A20" s="7"/>
      <c r="B20" s="179"/>
      <c r="C20" s="179"/>
      <c r="D20" s="179"/>
      <c r="E20" s="179"/>
      <c r="F20" s="179"/>
      <c r="G20" s="179"/>
    </row>
    <row r="21" spans="1:7">
      <c r="A21" s="180" t="s">
        <v>635</v>
      </c>
      <c r="B21" s="176">
        <f>B22+B23+B24+B27+B28+B31</f>
        <v>0</v>
      </c>
      <c r="C21" s="176">
        <f t="shared" ref="C21:G21" si="3">C22+C23+C24+C27+C28+C31</f>
        <v>0</v>
      </c>
      <c r="D21" s="176">
        <f t="shared" si="3"/>
        <v>0</v>
      </c>
      <c r="E21" s="176">
        <f t="shared" si="3"/>
        <v>0</v>
      </c>
      <c r="F21" s="176">
        <f t="shared" si="3"/>
        <v>0</v>
      </c>
      <c r="G21" s="176">
        <f t="shared" si="3"/>
        <v>0</v>
      </c>
    </row>
    <row r="22" spans="1:7">
      <c r="A22" s="81" t="s">
        <v>625</v>
      </c>
      <c r="B22" s="177">
        <v>0</v>
      </c>
      <c r="C22" s="177">
        <v>0</v>
      </c>
      <c r="D22" s="178">
        <f>B22+C22</f>
        <v>0</v>
      </c>
      <c r="E22" s="177">
        <v>0</v>
      </c>
      <c r="F22" s="177">
        <v>0</v>
      </c>
      <c r="G22" s="178">
        <f>D22-E22</f>
        <v>0</v>
      </c>
    </row>
    <row r="23" spans="1:7">
      <c r="A23" s="81" t="s">
        <v>626</v>
      </c>
      <c r="B23" s="178">
        <v>0</v>
      </c>
      <c r="C23" s="178">
        <v>0</v>
      </c>
      <c r="D23" s="178">
        <f>B23+C23</f>
        <v>0</v>
      </c>
      <c r="E23" s="178">
        <v>0</v>
      </c>
      <c r="F23" s="178">
        <v>0</v>
      </c>
      <c r="G23" s="178">
        <f>D23-E23</f>
        <v>0</v>
      </c>
    </row>
    <row r="24" spans="1:7">
      <c r="A24" s="81" t="s">
        <v>627</v>
      </c>
      <c r="B24" s="178">
        <f>B25+B26</f>
        <v>0</v>
      </c>
      <c r="C24" s="178">
        <f>C25+C26</f>
        <v>0</v>
      </c>
      <c r="D24" s="178">
        <f>D25+D26</f>
        <v>0</v>
      </c>
      <c r="E24" s="178">
        <f t="shared" ref="E24:G24" si="4">E25+E26</f>
        <v>0</v>
      </c>
      <c r="F24" s="178">
        <f t="shared" si="4"/>
        <v>0</v>
      </c>
      <c r="G24" s="178">
        <f t="shared" si="4"/>
        <v>0</v>
      </c>
    </row>
    <row r="25" spans="1:7">
      <c r="A25" s="120" t="s">
        <v>628</v>
      </c>
      <c r="B25" s="178">
        <v>0</v>
      </c>
      <c r="C25" s="178">
        <v>0</v>
      </c>
      <c r="D25" s="178">
        <f>B25+C25</f>
        <v>0</v>
      </c>
      <c r="E25" s="178">
        <v>0</v>
      </c>
      <c r="F25" s="178">
        <v>0</v>
      </c>
      <c r="G25" s="178">
        <f>D25-E25</f>
        <v>0</v>
      </c>
    </row>
    <row r="26" spans="1:7">
      <c r="A26" s="120" t="s">
        <v>629</v>
      </c>
      <c r="B26" s="178">
        <v>0</v>
      </c>
      <c r="C26" s="178">
        <v>0</v>
      </c>
      <c r="D26" s="178">
        <f>B26+C26</f>
        <v>0</v>
      </c>
      <c r="E26" s="178">
        <v>0</v>
      </c>
      <c r="F26" s="178">
        <v>0</v>
      </c>
      <c r="G26" s="178">
        <f>D26-E26</f>
        <v>0</v>
      </c>
    </row>
    <row r="27" spans="1:7">
      <c r="A27" s="81" t="s">
        <v>630</v>
      </c>
      <c r="B27" s="178">
        <v>0</v>
      </c>
      <c r="C27" s="178">
        <v>0</v>
      </c>
      <c r="D27" s="178">
        <f>B27+C27</f>
        <v>0</v>
      </c>
      <c r="E27" s="178">
        <v>0</v>
      </c>
      <c r="F27" s="178">
        <v>0</v>
      </c>
      <c r="G27" s="178">
        <f>D27-E27</f>
        <v>0</v>
      </c>
    </row>
    <row r="28" spans="1:7" ht="28.8">
      <c r="A28" s="169" t="s">
        <v>631</v>
      </c>
      <c r="B28" s="178">
        <f>B29+B30</f>
        <v>0</v>
      </c>
      <c r="C28" s="178">
        <f t="shared" ref="C28:G28" si="5">C29+C30</f>
        <v>0</v>
      </c>
      <c r="D28" s="178">
        <f t="shared" si="5"/>
        <v>0</v>
      </c>
      <c r="E28" s="178">
        <f t="shared" si="5"/>
        <v>0</v>
      </c>
      <c r="F28" s="178">
        <f t="shared" si="5"/>
        <v>0</v>
      </c>
      <c r="G28" s="178">
        <f t="shared" si="5"/>
        <v>0</v>
      </c>
    </row>
    <row r="29" spans="1:7">
      <c r="A29" s="120" t="s">
        <v>632</v>
      </c>
      <c r="B29" s="178">
        <v>0</v>
      </c>
      <c r="C29" s="178">
        <v>0</v>
      </c>
      <c r="D29" s="178">
        <f>B29+C29</f>
        <v>0</v>
      </c>
      <c r="E29" s="178">
        <v>0</v>
      </c>
      <c r="F29" s="178">
        <v>0</v>
      </c>
      <c r="G29" s="178">
        <f>D29-E29</f>
        <v>0</v>
      </c>
    </row>
    <row r="30" spans="1:7">
      <c r="A30" s="120" t="s">
        <v>633</v>
      </c>
      <c r="B30" s="178">
        <v>0</v>
      </c>
      <c r="C30" s="178">
        <v>0</v>
      </c>
      <c r="D30" s="178">
        <f>B30+C30</f>
        <v>0</v>
      </c>
      <c r="E30" s="178">
        <v>0</v>
      </c>
      <c r="F30" s="178">
        <v>0</v>
      </c>
      <c r="G30" s="178">
        <f>D30-E30</f>
        <v>0</v>
      </c>
    </row>
    <row r="31" spans="1:7">
      <c r="A31" s="81" t="s">
        <v>634</v>
      </c>
      <c r="B31" s="178">
        <v>0</v>
      </c>
      <c r="C31" s="178">
        <v>0</v>
      </c>
      <c r="D31" s="178">
        <f>B31+C31</f>
        <v>0</v>
      </c>
      <c r="E31" s="178">
        <v>0</v>
      </c>
      <c r="F31" s="178">
        <v>0</v>
      </c>
      <c r="G31" s="178">
        <f>D31-E31</f>
        <v>0</v>
      </c>
    </row>
    <row r="32" spans="1:7">
      <c r="A32" s="7"/>
      <c r="B32" s="179"/>
      <c r="C32" s="179"/>
      <c r="D32" s="179"/>
      <c r="E32" s="179"/>
      <c r="F32" s="179"/>
      <c r="G32" s="179"/>
    </row>
    <row r="33" spans="1:7">
      <c r="A33" s="11" t="s">
        <v>636</v>
      </c>
      <c r="B33" s="176">
        <f>B9+B21</f>
        <v>3798144.61</v>
      </c>
      <c r="C33" s="176">
        <f t="shared" ref="C33:G33" si="6">C9+C21</f>
        <v>0</v>
      </c>
      <c r="D33" s="176">
        <f t="shared" si="6"/>
        <v>3798144.61</v>
      </c>
      <c r="E33" s="176">
        <f t="shared" si="6"/>
        <v>3599982.23</v>
      </c>
      <c r="F33" s="176">
        <f t="shared" si="6"/>
        <v>3599982.23</v>
      </c>
      <c r="G33" s="176">
        <f t="shared" si="6"/>
        <v>198162.37999999989</v>
      </c>
    </row>
    <row r="34" spans="1:7">
      <c r="A34" s="77"/>
      <c r="B34" s="181"/>
      <c r="C34" s="181"/>
      <c r="D34" s="181"/>
      <c r="E34" s="181"/>
      <c r="F34" s="181"/>
      <c r="G34" s="181"/>
    </row>
  </sheetData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pageMargins left="0.25" right="0.25" top="0.75" bottom="0.75" header="0.3" footer="0.3"/>
  <pageSetup scale="4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3</vt:i4>
      </vt:variant>
    </vt:vector>
  </HeadingPairs>
  <TitlesOfParts>
    <vt:vector size="14" baseType="lpstr">
      <vt:lpstr>FORMATO 1</vt:lpstr>
      <vt:lpstr>FORMATO 2</vt:lpstr>
      <vt:lpstr>FORMATO 3</vt:lpstr>
      <vt:lpstr>Formato 4</vt:lpstr>
      <vt:lpstr>FORMATO 5</vt:lpstr>
      <vt:lpstr>F6A</vt:lpstr>
      <vt:lpstr>F6B</vt:lpstr>
      <vt:lpstr>F6C</vt:lpstr>
      <vt:lpstr>F6D</vt:lpstr>
      <vt:lpstr>7C</vt:lpstr>
      <vt:lpstr>7D</vt:lpstr>
      <vt:lpstr>'F6A'!Área_de_impresión</vt:lpstr>
      <vt:lpstr>'F6C'!Área_de_impresión</vt:lpstr>
      <vt:lpstr>'Formato 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mel garcia peñuelas</cp:lastModifiedBy>
  <dcterms:created xsi:type="dcterms:W3CDTF">2018-11-20T17:29:30Z</dcterms:created>
  <dcterms:modified xsi:type="dcterms:W3CDTF">2026-02-13T20:25:59Z</dcterms:modified>
</cp:coreProperties>
</file>