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IMAPAG_FINANCIERA\Documents\FACTURAS ELECTRONICAS\OTROS MAS\2025\13_CP 2025\CUENTA PÚBLICA 2025\"/>
    </mc:Choice>
  </mc:AlternateContent>
  <xr:revisionPtr revIDLastSave="0" documentId="13_ncr:1_{569F2FAC-F623-4D3B-BF36-8A5E1ABAFC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externalReferences>
    <externalReference r:id="rId9"/>
  </externalReferences>
  <definedNames>
    <definedName name="_xlnm._FilterDatabase" localSheetId="1" hidden="1">ACT!$A$93:$C$212</definedName>
    <definedName name="_xlnm.Print_Area" localSheetId="2">ESF!$A$1:$J$312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6" i="2" l="1"/>
  <c r="C265" i="2"/>
  <c r="E31" i="8" l="1"/>
  <c r="F31" i="8" s="1"/>
  <c r="F30" i="8"/>
  <c r="D30" i="8"/>
  <c r="E304" i="2" l="1"/>
  <c r="D304" i="2"/>
  <c r="E301" i="2"/>
  <c r="D301" i="2"/>
  <c r="E300" i="2"/>
  <c r="D300" i="2"/>
  <c r="E294" i="2"/>
  <c r="D294" i="2"/>
  <c r="E292" i="2"/>
  <c r="D292" i="2"/>
  <c r="E291" i="2"/>
  <c r="D291" i="2"/>
  <c r="E290" i="2"/>
  <c r="D290" i="2"/>
  <c r="E289" i="2"/>
  <c r="D289" i="2"/>
  <c r="E288" i="2"/>
  <c r="E280" i="2"/>
  <c r="C256" i="2"/>
  <c r="G246" i="2"/>
  <c r="E246" i="2"/>
  <c r="D246" i="2"/>
  <c r="G43" i="2"/>
  <c r="E43" i="2"/>
  <c r="G42" i="2"/>
  <c r="F42" i="2"/>
  <c r="E42" i="2"/>
  <c r="D42" i="2"/>
  <c r="C42" i="2"/>
  <c r="E34" i="2"/>
  <c r="A29" i="2"/>
  <c r="A28" i="2"/>
  <c r="A27" i="2"/>
  <c r="A26" i="2"/>
  <c r="A25" i="2"/>
  <c r="A24" i="2"/>
  <c r="A23" i="2"/>
  <c r="D16" i="2"/>
  <c r="A16" i="2"/>
  <c r="D15" i="2"/>
  <c r="A15" i="2"/>
  <c r="D14" i="2"/>
  <c r="A14" i="2"/>
  <c r="D13" i="2"/>
  <c r="A13" i="2"/>
  <c r="D12" i="2"/>
  <c r="A12" i="2"/>
  <c r="D11" i="2"/>
  <c r="A11" i="2"/>
  <c r="D10" i="2"/>
  <c r="A10" i="2"/>
  <c r="A1" i="2"/>
  <c r="H1" i="2"/>
  <c r="H2" i="2"/>
  <c r="A3" i="2"/>
  <c r="H3" i="2"/>
  <c r="A3" i="8"/>
  <c r="A3" i="3"/>
  <c r="E1" i="3"/>
  <c r="H3" i="8"/>
  <c r="H2" i="8"/>
  <c r="H1" i="8"/>
  <c r="A1" i="8"/>
  <c r="E3" i="5"/>
  <c r="E2" i="5"/>
  <c r="E1" i="5"/>
  <c r="E3" i="4"/>
  <c r="E2" i="4"/>
  <c r="E1" i="4"/>
  <c r="E3" i="3"/>
  <c r="E2" i="3"/>
  <c r="A1" i="3"/>
  <c r="A1" i="7" l="1"/>
  <c r="A1" i="6"/>
  <c r="A1" i="5"/>
  <c r="A1" i="4"/>
  <c r="A3" i="7"/>
  <c r="A3" i="6"/>
  <c r="A3" i="5"/>
  <c r="A3" i="4"/>
  <c r="C292" i="2" l="1"/>
  <c r="C307" i="2"/>
  <c r="B11" i="2"/>
  <c r="C286" i="2"/>
  <c r="C11" i="2"/>
  <c r="C291" i="2"/>
  <c r="B28" i="2" l="1"/>
  <c r="C23" i="2"/>
  <c r="C13" i="2"/>
  <c r="C16" i="2" l="1"/>
  <c r="B25" i="2"/>
  <c r="D288" i="2" l="1"/>
  <c r="C284" i="2"/>
  <c r="B14" i="2" l="1"/>
  <c r="B26" i="2"/>
  <c r="C312" i="2"/>
  <c r="B16" i="2"/>
  <c r="C301" i="2"/>
  <c r="C281" i="2"/>
  <c r="C12" i="2"/>
  <c r="C10" i="2"/>
  <c r="C310" i="2"/>
  <c r="C289" i="2"/>
  <c r="C304" i="2"/>
  <c r="C294" i="2"/>
  <c r="B24" i="2"/>
  <c r="C14" i="2"/>
  <c r="C15" i="2"/>
  <c r="C290" i="2"/>
  <c r="B12" i="2"/>
  <c r="C28" i="2"/>
  <c r="C27" i="2"/>
  <c r="C283" i="2"/>
  <c r="B13" i="2"/>
  <c r="C285" i="2"/>
  <c r="B27" i="2"/>
  <c r="D280" i="2"/>
  <c r="B15" i="2"/>
  <c r="C29" i="2"/>
  <c r="C25" i="2"/>
  <c r="B29" i="2"/>
  <c r="B10" i="2"/>
  <c r="B23" i="2"/>
  <c r="C355" i="2"/>
  <c r="C34" i="2"/>
  <c r="C43" i="2"/>
  <c r="C240" i="2"/>
  <c r="C246" i="2"/>
  <c r="C339" i="2" l="1"/>
  <c r="C288" i="2"/>
  <c r="C300" i="2"/>
  <c r="D43" i="2"/>
  <c r="C335" i="2"/>
  <c r="C9" i="2"/>
  <c r="C344" i="2"/>
  <c r="C30" i="2"/>
  <c r="C306" i="2"/>
  <c r="C280" i="2"/>
  <c r="C340" i="2"/>
  <c r="C22" i="2"/>
  <c r="F355" i="2"/>
  <c r="G355" i="2"/>
  <c r="D355" i="2"/>
  <c r="E355" i="2"/>
  <c r="G34" i="2"/>
  <c r="D240" i="2"/>
  <c r="F240" i="2"/>
  <c r="E240" i="2"/>
  <c r="C334" i="2"/>
  <c r="G339" i="2" l="1"/>
  <c r="D335" i="2"/>
  <c r="F246" i="2"/>
  <c r="D34" i="2"/>
  <c r="E340" i="2"/>
  <c r="D340" i="2"/>
  <c r="G335" i="2"/>
  <c r="F34" i="2"/>
  <c r="E344" i="2"/>
  <c r="F335" i="2"/>
  <c r="G340" i="2"/>
  <c r="F339" i="2"/>
  <c r="F344" i="2"/>
  <c r="F340" i="2"/>
  <c r="D344" i="2"/>
  <c r="E339" i="2"/>
  <c r="G344" i="2"/>
  <c r="F43" i="2"/>
  <c r="E335" i="2"/>
  <c r="D339" i="2"/>
  <c r="G240" i="2"/>
  <c r="G334" i="2" l="1"/>
  <c r="E334" i="2"/>
  <c r="D334" i="2"/>
  <c r="F334" i="2"/>
</calcChain>
</file>

<file path=xl/sharedStrings.xml><?xml version="1.0" encoding="utf-8"?>
<sst xmlns="http://schemas.openxmlformats.org/spreadsheetml/2006/main" count="1798" uniqueCount="1152">
  <si>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</si>
  <si>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</si>
  <si>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</si>
  <si>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</si>
  <si>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</si>
  <si>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</si>
  <si>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</si>
  <si>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</si>
  <si>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</si>
  <si>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</si>
  <si>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</si>
  <si>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</si>
  <si>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</si>
  <si>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</si>
  <si>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</si>
  <si>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</si>
  <si>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</si>
  <si>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</si>
  <si>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</si>
  <si>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</si>
  <si>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</si>
  <si>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</si>
  <si>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</si>
  <si>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</si>
  <si>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</si>
  <si>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</si>
  <si>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</si>
  <si>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</si>
  <si>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</si>
  <si>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</si>
  <si>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</si>
  <si>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</si>
  <si>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</si>
  <si>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</si>
  <si>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</si>
  <si>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</si>
  <si>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</si>
  <si>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</si>
  <si>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</si>
  <si>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</si>
  <si>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</si>
  <si>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</si>
  <si>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</si>
  <si>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</si>
  <si>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</si>
  <si>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</si>
  <si>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</si>
  <si>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</si>
  <si>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</si>
  <si>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</si>
  <si>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</si>
  <si>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</si>
  <si>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</si>
  <si>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</si>
  <si>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</si>
  <si>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</si>
  <si>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</si>
  <si>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</si>
  <si>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</si>
  <si>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</si>
  <si>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</si>
  <si>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</si>
  <si>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</si>
  <si>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</si>
  <si>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</si>
  <si>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</si>
  <si>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</si>
  <si>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</si>
  <si>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</si>
  <si>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</si>
  <si>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</si>
  <si>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</si>
  <si>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</si>
  <si>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</si>
  <si>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</si>
  <si>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</si>
  <si>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</si>
  <si>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</si>
  <si>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</si>
  <si>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</si>
  <si>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</si>
  <si>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</si>
  <si>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</si>
  <si>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</si>
  <si>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</si>
  <si>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</si>
  <si>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</si>
  <si>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</si>
  <si>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</si>
  <si>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</si>
  <si>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</si>
  <si>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</si>
  <si>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</si>
  <si>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</si>
  <si>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</si>
  <si>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</si>
  <si>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</si>
  <si>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</si>
  <si>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</si>
  <si>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</si>
  <si>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</si>
  <si>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</si>
  <si>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</si>
  <si>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</si>
  <si>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</si>
  <si>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</si>
  <si>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</si>
  <si>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</si>
  <si>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</si>
  <si>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</si>
  <si>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</si>
  <si>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</si>
  <si>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</si>
  <si>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</si>
  <si>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</si>
  <si>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</si>
  <si>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</si>
  <si>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</si>
  <si>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</si>
  <si>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</si>
  <si>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</si>
  <si>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</si>
  <si>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</si>
  <si>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</si>
  <si>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</si>
  <si>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</si>
  <si>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</si>
  <si>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</si>
  <si>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</si>
  <si>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</si>
  <si>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</si>
  <si>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</si>
  <si>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</si>
  <si>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</si>
  <si>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</si>
  <si>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</si>
  <si>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</si>
  <si>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</si>
  <si>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</si>
  <si>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</si>
  <si>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</si>
  <si>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</si>
  <si>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</si>
  <si>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</si>
  <si>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</si>
  <si>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</si>
  <si>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</si>
  <si>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</si>
  <si>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</si>
  <si>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</si>
  <si>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</si>
  <si>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</si>
  <si>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</si>
  <si>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</si>
  <si>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</si>
  <si>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</si>
  <si>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</si>
  <si>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</si>
  <si>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</si>
  <si>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</si>
  <si>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</si>
  <si>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</si>
  <si>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</si>
  <si>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</si>
  <si>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</si>
  <si>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</si>
  <si>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</si>
  <si>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</si>
  <si>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</si>
  <si>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</si>
  <si>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</si>
  <si>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</si>
  <si>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</si>
  <si>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</si>
  <si>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</si>
  <si>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</si>
  <si>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</si>
  <si>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</si>
  <si>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</si>
  <si>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</si>
  <si>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</si>
  <si>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</si>
  <si>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</si>
  <si>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</si>
  <si>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</si>
  <si>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</si>
  <si>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</si>
  <si>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</si>
  <si>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</si>
  <si>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</si>
  <si>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</si>
  <si>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</si>
  <si>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</si>
  <si>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</si>
  <si>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</si>
  <si>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</si>
  <si>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</si>
  <si>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</si>
  <si>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</si>
  <si>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</si>
  <si>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</si>
  <si>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</si>
  <si>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</si>
  <si>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</si>
  <si>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</si>
  <si>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</si>
  <si>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</si>
  <si>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</si>
  <si>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</si>
  <si>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</si>
  <si>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</si>
  <si>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</si>
  <si>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</si>
  <si>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</si>
  <si>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</si>
  <si>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</si>
  <si>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</si>
  <si>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</si>
  <si>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</si>
  <si>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</si>
  <si>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</si>
  <si>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</si>
  <si>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</si>
  <si>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</si>
  <si>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</si>
  <si>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</si>
  <si>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</si>
  <si>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</si>
  <si>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</si>
  <si>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</si>
  <si>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</si>
  <si>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</si>
  <si>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</si>
  <si>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</si>
  <si>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</si>
  <si>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</si>
  <si>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</si>
  <si>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</si>
  <si>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</si>
  <si>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</si>
  <si>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</si>
  <si>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</si>
  <si>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</si>
  <si>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</si>
  <si>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</si>
  <si>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</si>
  <si>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</si>
  <si>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</si>
  <si>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</si>
  <si>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</si>
  <si>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</si>
  <si>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</si>
  <si>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</si>
  <si>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</si>
  <si>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</si>
  <si>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</si>
  <si>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</si>
  <si>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</si>
  <si>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</si>
  <si>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</si>
  <si>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</si>
  <si>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</si>
  <si>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</si>
  <si>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</si>
  <si>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</si>
  <si>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</si>
  <si>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</si>
  <si>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</si>
  <si>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</si>
  <si>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</si>
  <si>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</si>
  <si>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</si>
  <si>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</si>
  <si>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</si>
  <si>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</si>
  <si>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</si>
  <si>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</si>
  <si>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</si>
  <si>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</si>
  <si>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</si>
  <si>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</si>
  <si>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</si>
  <si>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</si>
  <si>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</si>
  <si>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</si>
  <si>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</si>
  <si>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</si>
  <si>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</si>
  <si>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</si>
  <si>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</si>
  <si>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</si>
  <si>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</si>
  <si>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</si>
  <si>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</si>
  <si>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</si>
  <si>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</si>
  <si>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</si>
  <si>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</si>
  <si>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</si>
  <si>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</si>
  <si>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</si>
  <si>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</si>
  <si>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</si>
  <si>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</si>
  <si>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</si>
  <si>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</si>
  <si>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</si>
  <si>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</si>
  <si>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</si>
  <si>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</si>
  <si>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</si>
  <si>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</si>
  <si>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</si>
  <si>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</si>
  <si>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</si>
  <si>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</si>
  <si>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</si>
  <si>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</si>
  <si>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</si>
  <si>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</si>
  <si>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</si>
  <si>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</si>
  <si>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</si>
  <si>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</si>
  <si>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</si>
  <si>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</si>
  <si>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</si>
  <si>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</si>
  <si>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</si>
  <si>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</si>
  <si>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</si>
  <si>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</si>
  <si>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</si>
  <si>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</si>
  <si>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</si>
  <si>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</si>
  <si>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</si>
  <si>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</si>
  <si>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</si>
  <si>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</si>
  <si>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</si>
  <si>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</si>
  <si>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</si>
  <si>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</si>
  <si>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</si>
  <si>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</si>
  <si>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</si>
  <si>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</si>
  <si>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</si>
  <si>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</si>
  <si>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</si>
  <si>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</si>
  <si>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</si>
  <si>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</si>
  <si>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</si>
  <si>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</si>
  <si>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</si>
  <si>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</si>
  <si>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</si>
  <si>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</si>
  <si>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</si>
  <si>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</si>
  <si>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</si>
  <si>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</si>
  <si>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</si>
  <si>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</si>
  <si>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</si>
  <si>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</si>
  <si>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</si>
  <si>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</si>
  <si>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</si>
  <si>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</si>
  <si>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</si>
  <si>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</si>
  <si>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</si>
  <si>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</si>
  <si>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</si>
  <si>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</si>
  <si>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</si>
  <si>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</si>
  <si>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</si>
  <si>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</si>
  <si>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</si>
  <si>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</si>
  <si>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</si>
  <si>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</si>
  <si>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</si>
  <si>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</si>
  <si>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</si>
  <si>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</si>
  <si>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</si>
  <si>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</si>
  <si>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</si>
  <si>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</si>
  <si>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</si>
  <si>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</si>
  <si>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</si>
  <si>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</si>
  <si>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</si>
  <si>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</si>
  <si>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</si>
  <si>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</si>
  <si>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</si>
  <si>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</si>
  <si>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</si>
  <si>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</si>
  <si>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</si>
  <si>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</si>
  <si>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</si>
  <si>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</si>
  <si>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</si>
  <si>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</si>
  <si>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</si>
  <si>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</si>
  <si>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</si>
  <si>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</si>
  <si>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</si>
  <si>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</si>
  <si>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</si>
  <si>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</si>
  <si>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</si>
  <si>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</si>
  <si>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</si>
  <si>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</si>
  <si>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</si>
  <si>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</si>
  <si>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</si>
  <si>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</si>
  <si>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</si>
  <si>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</si>
  <si>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</si>
  <si>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</si>
  <si>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</si>
  <si>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</si>
  <si>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</si>
  <si>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</si>
  <si>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</si>
  <si>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</si>
  <si>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</si>
  <si>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</si>
  <si>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</si>
  <si>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</si>
  <si>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</si>
  <si>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</si>
  <si>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</si>
  <si>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</si>
  <si>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</si>
  <si>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</si>
  <si>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</si>
  <si>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</si>
  <si>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</si>
  <si>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</si>
  <si>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</si>
  <si>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</si>
  <si>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</si>
  <si>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</si>
  <si>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</si>
  <si>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</si>
  <si>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</si>
  <si>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</si>
  <si>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</si>
  <si>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</si>
  <si>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</si>
  <si>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</si>
  <si>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</si>
  <si>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</si>
  <si>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</si>
  <si>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</si>
  <si>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</si>
  <si>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</si>
  <si>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</si>
  <si>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</si>
  <si>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</si>
  <si>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</si>
  <si>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</si>
  <si>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</si>
  <si>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</si>
  <si>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</si>
  <si>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</si>
  <si>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</si>
  <si>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</si>
  <si>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</si>
  <si>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</si>
  <si>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</si>
  <si>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</si>
  <si>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</si>
  <si>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</si>
  <si>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</si>
  <si>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</si>
  <si>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</si>
  <si>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</si>
  <si>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</si>
  <si>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</si>
  <si>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</si>
  <si>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</si>
  <si>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</si>
  <si>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</si>
  <si>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</si>
  <si>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</si>
  <si>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</si>
  <si>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</si>
  <si>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</si>
  <si>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</si>
  <si>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</si>
  <si>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</si>
  <si>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</si>
  <si>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</si>
  <si>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</si>
  <si>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</si>
  <si>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</si>
  <si>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</si>
  <si>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</si>
  <si>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</si>
  <si>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</si>
  <si>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</si>
  <si>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</si>
  <si>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</si>
  <si>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</si>
  <si>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</si>
  <si>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</si>
  <si>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</si>
  <si>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</si>
  <si>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</si>
  <si>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</si>
  <si>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</si>
  <si>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</si>
  <si>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</si>
  <si>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</si>
  <si>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</si>
  <si>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</si>
  <si>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</si>
  <si>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</si>
  <si>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</si>
  <si>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</si>
  <si>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</si>
  <si>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</si>
  <si>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</si>
  <si>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</si>
  <si>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</si>
  <si>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</si>
  <si>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</si>
  <si>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</si>
  <si>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</si>
  <si>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</si>
  <si>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</si>
  <si>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</si>
  <si>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</si>
  <si>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</si>
  <si>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</si>
  <si>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</si>
  <si>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</si>
  <si>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</si>
  <si>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</si>
  <si>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</si>
  <si>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</si>
  <si>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</si>
  <si>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</si>
  <si>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</si>
  <si>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</si>
  <si>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</si>
  <si>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</si>
  <si>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</si>
  <si>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</si>
  <si>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</si>
  <si>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</si>
  <si>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</si>
  <si>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</si>
  <si>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</si>
  <si>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</si>
  <si>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</si>
  <si>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</si>
  <si>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</si>
  <si>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</si>
  <si>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</si>
  <si>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</si>
  <si>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</si>
  <si>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</si>
  <si>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</si>
  <si>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</si>
  <si>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</si>
  <si>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</si>
  <si>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Sistema Municipal de Agua Potable y Alcantarillado de Guanajuato</t>
  </si>
  <si>
    <t>Recaudación de ingresos propios del organismo</t>
  </si>
  <si>
    <t>Convenios Estatales</t>
  </si>
  <si>
    <t/>
  </si>
  <si>
    <t>Sueldos Base y sueldos confianza</t>
  </si>
  <si>
    <t>Pago de Cuotas para el Fondo de Ahorro, prestaciones establecidas por condiciones, asignaciones adicionales al sueldo y otras prestaciones</t>
  </si>
  <si>
    <t>Pago de Servicio de energia electrica</t>
  </si>
  <si>
    <t>Pago de reconocimientos</t>
  </si>
  <si>
    <t>Depreciacion de infraestructura por obras en proceso finiquitadas</t>
  </si>
  <si>
    <t>Depreciacion mensual</t>
  </si>
  <si>
    <t>CUENTA DE INVERSIÓN (FONDOS) Y MESA DE DINERO</t>
  </si>
  <si>
    <t>NO APLICA</t>
  </si>
  <si>
    <t>IMPORTE HISTÓRICO</t>
  </si>
  <si>
    <t xml:space="preserve">IMPORTES QUE NO HAN SIDO ACREDITADOS POR FALTA DE PAGO Y SALDO A FAVOR DE IVA PENDIENTE DE SOLICITAR DEVOLUCIÓN </t>
  </si>
  <si>
    <t xml:space="preserve">IMPORTES DE CONVENIOS QUE SON DEPOSITADOS POR OTRA INSTITUCIÓN PARA PAGO DE OBRA. </t>
  </si>
  <si>
    <t>JORGE ALEJANDRO CAMPOS GUERRERO</t>
  </si>
  <si>
    <t>GASTOS POR COMPROBAR</t>
  </si>
  <si>
    <t>1.1.2.3.0.2049</t>
  </si>
  <si>
    <t>SERVICIO PAN AMERICANO DE PROTECCION SA DE CV</t>
  </si>
  <si>
    <t>1.1.2.3.0.2052</t>
  </si>
  <si>
    <t>HDI SEGUROS SA DE CV</t>
  </si>
  <si>
    <t>1.1.2.3.0.2074</t>
  </si>
  <si>
    <t>INFONACOT</t>
  </si>
  <si>
    <t>1.1.2.3.0.2185</t>
  </si>
  <si>
    <t>ARMSTRONG ARMORED DE MEXICO SA DE CV</t>
  </si>
  <si>
    <t>1.1.2.6.0.1009</t>
  </si>
  <si>
    <t>ADAN MOLINA MARAÑON</t>
  </si>
  <si>
    <t>1.1.2.6.0.1016</t>
  </si>
  <si>
    <t>MARINA RANGEL GONZALEZ</t>
  </si>
  <si>
    <t>1.1.2.6.0.1020</t>
  </si>
  <si>
    <t>JOSE ARMANDO HERNANDEZ MATA</t>
  </si>
  <si>
    <t>1.1.2.6.0.1030</t>
  </si>
  <si>
    <t>GILDARDO AGUIRRE LONA</t>
  </si>
  <si>
    <t>1.1.2.6.0.1037</t>
  </si>
  <si>
    <t>MA. GUADALUPE HERRERA HERNANDEZ</t>
  </si>
  <si>
    <t>1.1.2.6.0.1043</t>
  </si>
  <si>
    <t>CARLOS ALBERTO NAVARRO BARRON</t>
  </si>
  <si>
    <t>1.1.2.6.0.1050</t>
  </si>
  <si>
    <t>MARIBEL PINEDA SAUCEDO</t>
  </si>
  <si>
    <t>1.1.2.6.0.1052</t>
  </si>
  <si>
    <t>REBECA PEÑA RANGEL</t>
  </si>
  <si>
    <t>1.1.2.6.0.1058</t>
  </si>
  <si>
    <t>LAURA PATRICIA LÓPEZ CUEVA</t>
  </si>
  <si>
    <t>1.1.2.6.0.1067</t>
  </si>
  <si>
    <t>RAFAEL ALCOCER DIAZ</t>
  </si>
  <si>
    <t>1.1.2.6.0.1079</t>
  </si>
  <si>
    <t>VICTOR MANUEL CHAVEZ LOPEZ</t>
  </si>
  <si>
    <t>1.1.2.6.0.1085</t>
  </si>
  <si>
    <t>PATRICIA DELGADO CORONA</t>
  </si>
  <si>
    <t>1.1.2.6.0.1104</t>
  </si>
  <si>
    <t>MARIA DEL CARMEN CHAVEZ LOPEZ</t>
  </si>
  <si>
    <t>1.1.2.6.0.1107</t>
  </si>
  <si>
    <t>MARIBEL IBARRA GOMEZ</t>
  </si>
  <si>
    <t>1.1.2.6.0.1108</t>
  </si>
  <si>
    <t>LUIS ALBERTO LOPEZ TORRES</t>
  </si>
  <si>
    <t>1.1.2.6.0.1115</t>
  </si>
  <si>
    <t>GRISELDA ORTEGA LEYVA</t>
  </si>
  <si>
    <t>1.1.2.6.0.1132</t>
  </si>
  <si>
    <t>MARIANA DE JESÚS HERRERA MORENO</t>
  </si>
  <si>
    <t>1.1.2.6.0.1133</t>
  </si>
  <si>
    <t>EVANGELINA AGUILERA CAUDILLO</t>
  </si>
  <si>
    <t>1.1.2.6.0.1136</t>
  </si>
  <si>
    <t>CARLOS ALBERTO GALINDO LOPEZ</t>
  </si>
  <si>
    <t>1.1.2.6.0.1143</t>
  </si>
  <si>
    <t>FRANCISCO DAMIAN MACÍAS DÍAZ</t>
  </si>
  <si>
    <t>1.1.2.6.0.1145</t>
  </si>
  <si>
    <t>CINTHYA ROCHA PEREZ</t>
  </si>
  <si>
    <t>1.1.2.6.0.1148</t>
  </si>
  <si>
    <t>JOSE MANUEL SANCHEZ IMPERIAL</t>
  </si>
  <si>
    <t>1.1.2.6.0.1158</t>
  </si>
  <si>
    <t>OSCAR MORALES RAMIREZ</t>
  </si>
  <si>
    <t>1.1.2.6.0.1164</t>
  </si>
  <si>
    <t>LUIS ANGEL LANDEROS AGUAYO</t>
  </si>
  <si>
    <t>1.1.2.6.0.1165</t>
  </si>
  <si>
    <t>JUANA ADRIANA CHAVEZ HERNANDEZ</t>
  </si>
  <si>
    <t>1.1.2.6.0.1167</t>
  </si>
  <si>
    <t>BRENDA BERENICE CHAVEZ GONZALEZ</t>
  </si>
  <si>
    <t>1.1.2.6.0.1168</t>
  </si>
  <si>
    <t>JACINTO PALACIOS RIVAS</t>
  </si>
  <si>
    <t>1.1.2.6.0.1183</t>
  </si>
  <si>
    <t>OSCAR SAUL GARCIA LUNA</t>
  </si>
  <si>
    <t>1.1.2.6.0.1184</t>
  </si>
  <si>
    <t>EDITH ANGELICA GARCIA PEREZ</t>
  </si>
  <si>
    <t>1.1.2.6.0.1185</t>
  </si>
  <si>
    <t>CARLOS IGNACIO AGUILERA GONZALEZ</t>
  </si>
  <si>
    <t>1.1.2.6.0.1186</t>
  </si>
  <si>
    <t>KARLA NALLELY PALACIOS ALVAREZ</t>
  </si>
  <si>
    <t>1.1.2.6.0.1189</t>
  </si>
  <si>
    <t>JUANA IVETTE SANTANA OLMOS</t>
  </si>
  <si>
    <t>1.1.2.6.0.1190</t>
  </si>
  <si>
    <t>MIGUEL ANTONIO MOLINA HERNANDEZ</t>
  </si>
  <si>
    <t>1.1.2.6.0.1192</t>
  </si>
  <si>
    <t>VICTOR DAVID NORIEGA CARMONA</t>
  </si>
  <si>
    <t>1.1.2.6.0.1196</t>
  </si>
  <si>
    <t>CLAUDIA GALVAN MUÑOZ</t>
  </si>
  <si>
    <t>1.1.2.6.0.1199</t>
  </si>
  <si>
    <t>MIRNA DEL RAYO MATA CORONA</t>
  </si>
  <si>
    <t>1.1.2.6.0.1201</t>
  </si>
  <si>
    <t>EDUARDO SMITH SORIA</t>
  </si>
  <si>
    <t>1.1.2.6.0.1205</t>
  </si>
  <si>
    <t>DIEGO ISAAC RODRIGUEZ PEREZ</t>
  </si>
  <si>
    <t>1.1.2.6.0.1209</t>
  </si>
  <si>
    <t>KARLA MARIANA JIMENEZ CORDERO</t>
  </si>
  <si>
    <t>1.1.2.6.0.1214</t>
  </si>
  <si>
    <t>ISIDRO DE JESUS MUÑOZ MOLINA</t>
  </si>
  <si>
    <t>1.1.2.6.0.1222</t>
  </si>
  <si>
    <t>MIGUEL ANGEL ALVAREZ RUIZ</t>
  </si>
  <si>
    <t>1.1.2.6.0.1223</t>
  </si>
  <si>
    <t>CHRISTIAN MARIO ERICK LIRA SALAZAR</t>
  </si>
  <si>
    <t>1.1.2.6.0.1224</t>
  </si>
  <si>
    <t>CARLOS ERNESTO RAMOS BRAVO</t>
  </si>
  <si>
    <t>1.1.2.6.0.1226</t>
  </si>
  <si>
    <t>JUAN PEDRO RAMIREZ GARNICA</t>
  </si>
  <si>
    <t>1.1.2.6.0.1232</t>
  </si>
  <si>
    <t>CRISTINA CASTILLO CABRERA</t>
  </si>
  <si>
    <t>1.1.2.6.0.1233</t>
  </si>
  <si>
    <t>JESSICA YADIRA MONTSERRAT CARDONA HERNANDEZ</t>
  </si>
  <si>
    <t>1.1.2.6.0.1235</t>
  </si>
  <si>
    <t>MONICA MARTINEZ GUERRERO</t>
  </si>
  <si>
    <t>1.1.2.6.0.1236</t>
  </si>
  <si>
    <t>CECILIA ANDREA JUAREZ VAZQUEZ</t>
  </si>
  <si>
    <t>1.1.2.6.0.1238</t>
  </si>
  <si>
    <t>TERESA DE JESUS LUCIO DOMINGUEZ</t>
  </si>
  <si>
    <t>1.1.2.6.0.1241</t>
  </si>
  <si>
    <t>MARIA ALEJANDRA RANGEL FERREL</t>
  </si>
  <si>
    <t>1.1.2.6.0.1242</t>
  </si>
  <si>
    <t>MA. LUISA MAGOS HERNANDEZ</t>
  </si>
  <si>
    <t>1.1.2.6.0.1243</t>
  </si>
  <si>
    <t>MANUEL AVILA GUERRERO</t>
  </si>
  <si>
    <t>1.1.2.6.0.1246</t>
  </si>
  <si>
    <t>STEFANY MARLENE MARTINEZ ARMENDARIZ</t>
  </si>
  <si>
    <t>1.1.2.6.0.1247</t>
  </si>
  <si>
    <t>1.1.2.6.0.1248</t>
  </si>
  <si>
    <t>ÁNGEL ARAMIZ BARRIENTOS ALONSO</t>
  </si>
  <si>
    <t>1.1.2.6.0.1251</t>
  </si>
  <si>
    <t>JOSÉ LUIS VEGA GODÍNEZ</t>
  </si>
  <si>
    <t>1.1.2.6.0.1253</t>
  </si>
  <si>
    <t>VICENTE DE JESÚS BALAN ZAVALA</t>
  </si>
  <si>
    <t>1.1.2.6.0.1254</t>
  </si>
  <si>
    <t>ENRIQUE HERNANDEZ MONTES</t>
  </si>
  <si>
    <t>1.1.2.6.0.1255</t>
  </si>
  <si>
    <t>SAMUEL VIGUERIAS BRAVO</t>
  </si>
  <si>
    <t>1.1.2.6.0.1256</t>
  </si>
  <si>
    <t>DIEGO ARMANDO RODRIGUEZ GARCIA</t>
  </si>
  <si>
    <t>1.1.2.6.0.1257</t>
  </si>
  <si>
    <t>ANA LUISA DE LA PEÑA HERNANDEZ</t>
  </si>
  <si>
    <t>1.1.2.6.0.1258</t>
  </si>
  <si>
    <t>ALMA MAGDALENA ARREDONDO PEÑA</t>
  </si>
  <si>
    <t>1.1.2.6.0.1259</t>
  </si>
  <si>
    <t>JUAN MIGUEL MORALES MORALES</t>
  </si>
  <si>
    <t>1.1.2.6.0.1260</t>
  </si>
  <si>
    <t>ALEJANDRA SIERRA HERNANDEZ</t>
  </si>
  <si>
    <t>1.1.2.6.0.1261</t>
  </si>
  <si>
    <t>JOSUE ALDAIR PALACIOS MARQUEZ</t>
  </si>
  <si>
    <t>1.1.2.6.0.1264</t>
  </si>
  <si>
    <t>JULIO ORTIZ VAZQUEZ</t>
  </si>
  <si>
    <t>1.1.2.6.0.1265</t>
  </si>
  <si>
    <t>NESTOR DANIEL URBINA LUNA</t>
  </si>
  <si>
    <t>1.1.2.6.0.1266</t>
  </si>
  <si>
    <t>JUAN ANDRES BALDERAS TORRES</t>
  </si>
  <si>
    <t>1.1.2.6.0.2004</t>
  </si>
  <si>
    <t>FRANCISCO RODRIGUEZ MATA</t>
  </si>
  <si>
    <t>1.1.2.6.0.2005</t>
  </si>
  <si>
    <t>JOSE EDUARDO DELGADO ZAMARRIPA</t>
  </si>
  <si>
    <t>1.1.2.6.0.2013</t>
  </si>
  <si>
    <t>ENRIQUE GONZALO HUERTA TORRES</t>
  </si>
  <si>
    <t>1.1.2.6.0.2021</t>
  </si>
  <si>
    <t>ALEJANDRO SALVADOR MARTINEZ FERNANDEZ</t>
  </si>
  <si>
    <t>1.1.2.6.0.2022</t>
  </si>
  <si>
    <t>LUIS ANDRES RANGEL PUGA</t>
  </si>
  <si>
    <t>1.1.2.6.0.2030</t>
  </si>
  <si>
    <t>JUAN ELIAS RANGEL HERNANDEZ</t>
  </si>
  <si>
    <t>1.1.2.6.0.2032</t>
  </si>
  <si>
    <t>ROGELIO MARQUEZ RAMIREZ</t>
  </si>
  <si>
    <t>1.1.2.6.0.2035</t>
  </si>
  <si>
    <t>ARTURO ZAVALA FERNANDEZ</t>
  </si>
  <si>
    <t>1.1.2.6.0.2036</t>
  </si>
  <si>
    <t>ALVARO SALAZAR MORALES</t>
  </si>
  <si>
    <t>1.1.2.6.0.2039</t>
  </si>
  <si>
    <t>JUAN PABLO ORTIZ HERNANDEZ</t>
  </si>
  <si>
    <t>1.1.2.6.0.2041</t>
  </si>
  <si>
    <t>JUAN ARMANDO YEBRA RODRIGUEZ</t>
  </si>
  <si>
    <t>1.1.2.6.0.2042</t>
  </si>
  <si>
    <t>JAVIER MARTÍN GONZÁLEZ PRIETO</t>
  </si>
  <si>
    <t>1.1.2.6.0.2044</t>
  </si>
  <si>
    <t>LUIS GABRIEL MONTERO GRANADOS</t>
  </si>
  <si>
    <t>1.1.2.6.0.2045</t>
  </si>
  <si>
    <t>ROBERTO GALVAN MOLINA</t>
  </si>
  <si>
    <t>1.1.2.6.0.2046</t>
  </si>
  <si>
    <t>J.ISABEL CAUDILLO LOPEZ</t>
  </si>
  <si>
    <t>1.1.2.6.0.2049</t>
  </si>
  <si>
    <t>ANTONIO TORRES RAMIREZ</t>
  </si>
  <si>
    <t>1.1.2.6.0.2051</t>
  </si>
  <si>
    <t>EDUARDO HERRERA CARRILLO</t>
  </si>
  <si>
    <t>1.1.2.6.0.2054</t>
  </si>
  <si>
    <t>ISMAEL VENEGAS PATLAN</t>
  </si>
  <si>
    <t>1.1.2.6.0.2058</t>
  </si>
  <si>
    <t>ALFREDO VENEGAS PATLAN</t>
  </si>
  <si>
    <t>1.1.2.6.0.2059</t>
  </si>
  <si>
    <t>JOSE MOLINA GALVAN</t>
  </si>
  <si>
    <t>1.1.2.6.0.2062</t>
  </si>
  <si>
    <t>ANTONIO DE JESUS MOYA AHEDO</t>
  </si>
  <si>
    <t>1.1.2.6.0.2076</t>
  </si>
  <si>
    <t>ROGELIO BARRON GAMEZ</t>
  </si>
  <si>
    <t>1.1.2.6.0.2079</t>
  </si>
  <si>
    <t>LUIS ALBERTO LANDIN BUSTAMANTE</t>
  </si>
  <si>
    <t>1.1.2.6.0.2080</t>
  </si>
  <si>
    <t>LUIS FELIPE PALACIOS GUERRA</t>
  </si>
  <si>
    <t>1.1.2.6.0.2084</t>
  </si>
  <si>
    <t>ADALBERTO GALVAN MOLINA</t>
  </si>
  <si>
    <t>1.1.2.6.0.2090</t>
  </si>
  <si>
    <t>EDGAR MANUEL CHAVEZ PALACIOS</t>
  </si>
  <si>
    <t>1.1.2.6.0.2091</t>
  </si>
  <si>
    <t>JUAN ALEJANDRO ZAVALA ROCHA</t>
  </si>
  <si>
    <t>1.1.2.6.0.2092</t>
  </si>
  <si>
    <t>OLIMPO GARCIA AGUILAR</t>
  </si>
  <si>
    <t>1.1.2.6.0.2098</t>
  </si>
  <si>
    <t>RODOLFO MARTINEZ MORENO</t>
  </si>
  <si>
    <t>1.1.2.6.0.2103</t>
  </si>
  <si>
    <t>SIMON CARRILLO ORTIZ</t>
  </si>
  <si>
    <t>1.1.2.6.0.2108</t>
  </si>
  <si>
    <t>MARIO ALEJANDRO OLMOS MARES</t>
  </si>
  <si>
    <t>1.1.2.6.0.2118</t>
  </si>
  <si>
    <t>ELEAZAR GUERRERO AGUAYO</t>
  </si>
  <si>
    <t>1.1.2.6.0.2121</t>
  </si>
  <si>
    <t>GELACIO RAMIREZ SERNA</t>
  </si>
  <si>
    <t>1.1.2.6.0.2128</t>
  </si>
  <si>
    <t>MARCO IVAN BARRERA MENDEZ</t>
  </si>
  <si>
    <t>1.1.2.6.0.2138</t>
  </si>
  <si>
    <t>JORGE HERNANDEZ CRUZ</t>
  </si>
  <si>
    <t>1.1.2.6.0.2141</t>
  </si>
  <si>
    <t>LUIS MIGUEL LONA SANTOYO</t>
  </si>
  <si>
    <t>1.1.2.6.0.2145</t>
  </si>
  <si>
    <t>EDUARDO VALTIERRA LARA</t>
  </si>
  <si>
    <t>1.1.2.6.0.2147</t>
  </si>
  <si>
    <t>IVAN TEJEDA ZAMARRIPA</t>
  </si>
  <si>
    <t>1.1.2.6.0.2154</t>
  </si>
  <si>
    <t>EDGAR RAMON MORALES BARRON</t>
  </si>
  <si>
    <t>1.1.2.6.0.2155</t>
  </si>
  <si>
    <t>ISMAEL GUTIERREZ RIVERA</t>
  </si>
  <si>
    <t>1.1.2.6.0.2161</t>
  </si>
  <si>
    <t>HECTOR ALEJANDRO MORALES PALACIOS</t>
  </si>
  <si>
    <t>1.1.2.6.0.2165</t>
  </si>
  <si>
    <t>EMMANUEL DE JESUS FLORES CAMPOS</t>
  </si>
  <si>
    <t>1.1.2.6.0.2167</t>
  </si>
  <si>
    <t>YURYAN ADI BARRERA MENDEZ</t>
  </si>
  <si>
    <t>1.1.2.6.0.2171</t>
  </si>
  <si>
    <t>JOSE MARTIN ESTRADA AMADOR</t>
  </si>
  <si>
    <t>1.1.2.6.0.2172</t>
  </si>
  <si>
    <t>LUIS EDUARDO ALFARO VENEGAS</t>
  </si>
  <si>
    <t>1.1.2.6.0.2173</t>
  </si>
  <si>
    <t>GUSTAVO IVAN SANCHEZ ARIAS</t>
  </si>
  <si>
    <t>1.1.2.6.0.2174</t>
  </si>
  <si>
    <t>FLAVIO JOSAFAT QUINTERO MARQUEZ</t>
  </si>
  <si>
    <t>1.1.2.6.0.2175</t>
  </si>
  <si>
    <t>GUSTAVO CAUDILLO HERRERA</t>
  </si>
  <si>
    <t>1.1.2.6.0.2177</t>
  </si>
  <si>
    <t>NESTOR GARCIA GRANADOS</t>
  </si>
  <si>
    <t>1.1.2.6.0.2178</t>
  </si>
  <si>
    <t>JESUS ANTONIO MOLINA ROCHA</t>
  </si>
  <si>
    <t>1.1.2.6.0.2181</t>
  </si>
  <si>
    <t>JUAN ZENON LOZANO GUERRERO</t>
  </si>
  <si>
    <t>1.1.2.6.0.2186</t>
  </si>
  <si>
    <t>ALAN ALVARADO RAMIREZ</t>
  </si>
  <si>
    <t>1.1.2.6.0.2187</t>
  </si>
  <si>
    <t>RODRIGO FLORES CAMPOS</t>
  </si>
  <si>
    <t>1.1.2.6.0.2188</t>
  </si>
  <si>
    <t>JUAN MARTIN GRANADOS SANCHEZ</t>
  </si>
  <si>
    <t>1.1.2.6.0.2190</t>
  </si>
  <si>
    <t>JOSE ANTONIO CONTRERAS DELGADO</t>
  </si>
  <si>
    <t>1.1.2.6.0.2191</t>
  </si>
  <si>
    <t>ROBERTO EMMANUEL GALVAN MENESES</t>
  </si>
  <si>
    <t>1.1.2.6.0.2193</t>
  </si>
  <si>
    <t>JUAN BERNARDO MOYA ROCHA</t>
  </si>
  <si>
    <t>1.1.2.6.0.2194</t>
  </si>
  <si>
    <t>AMADO CARRILLO ORTIZ</t>
  </si>
  <si>
    <t>1.1.2.6.0.2197</t>
  </si>
  <si>
    <t>MARTIN EDUARDO MORALES TEJEDA</t>
  </si>
  <si>
    <t>1.1.2.6.0.2198</t>
  </si>
  <si>
    <t>MARCO FABIO HERRERA MORENO</t>
  </si>
  <si>
    <t>1.1.2.6.0.2200</t>
  </si>
  <si>
    <t>JONATHAN RAMIREZ MENDOZA</t>
  </si>
  <si>
    <t>1.1.2.6.0.2201</t>
  </si>
  <si>
    <t>CARLOS ALBERTO YEBRA ORTIZ</t>
  </si>
  <si>
    <t>1.1.2.6.0.2202</t>
  </si>
  <si>
    <t>JOSE EDUARDO VALLEJO GONZALEZ</t>
  </si>
  <si>
    <t>1.1.2.6.0.2203</t>
  </si>
  <si>
    <t>ALFREDO CHIA AVILA</t>
  </si>
  <si>
    <t>1.1.2.6.0.2204</t>
  </si>
  <si>
    <t>JOSE DAVID PRIETO PADILLA</t>
  </si>
  <si>
    <t>1.1.2.6.0.2209</t>
  </si>
  <si>
    <t>HUGO ALEJANDRO LANDIN RAMIREZ</t>
  </si>
  <si>
    <t>1.1.2.6.0.2211</t>
  </si>
  <si>
    <t>ISAAC ALEJANDRO MELÉNDEZ RANGEL</t>
  </si>
  <si>
    <t>1.1.2.6.0.2212</t>
  </si>
  <si>
    <t>ALDO ALBERTO TORRES RANGEL</t>
  </si>
  <si>
    <t>1.1.2.6.0.2213</t>
  </si>
  <si>
    <t>JONATHAN MEDINA RANGEL</t>
  </si>
  <si>
    <t>1.1.2.6.0.2214</t>
  </si>
  <si>
    <t>ERIK NORBERTO MARTINEZ GONZALEZ</t>
  </si>
  <si>
    <t>1.1.2.6.0.2215</t>
  </si>
  <si>
    <t>LUIS ÁNGEL BUENO GONZÁLEZ</t>
  </si>
  <si>
    <t>1.1.2.6.0.2218</t>
  </si>
  <si>
    <t>ALVARO NAVA TOVAR</t>
  </si>
  <si>
    <t>1.1.2.6.0.2219</t>
  </si>
  <si>
    <t>ALFREDO AGUAYO SANCHEZ</t>
  </si>
  <si>
    <t>1.1.2.6.0.2220</t>
  </si>
  <si>
    <t>JESUS ALEJANDRO CHAVEZ MARTINEZ</t>
  </si>
  <si>
    <t>1.1.2.6.0.2221</t>
  </si>
  <si>
    <t>MIREYA CORONADO RANGEL</t>
  </si>
  <si>
    <t>1.1.2.6.0.2222</t>
  </si>
  <si>
    <t>JOSE ALBERTO PONCE GALLAGA</t>
  </si>
  <si>
    <t>1.1.2.6.0.2224</t>
  </si>
  <si>
    <t>MARISOL FLORES GUERRA</t>
  </si>
  <si>
    <t>1.1.2.6.0.2227</t>
  </si>
  <si>
    <t>JOSE LUIS SANDOVAL HUERTA</t>
  </si>
  <si>
    <t>1.1.2.6.0.2228</t>
  </si>
  <si>
    <t>DIEGO ULISES FLORES FLORES</t>
  </si>
  <si>
    <t>PRESTAMOS A TRABAJADORES SINDICATO Y CONFIANZA</t>
  </si>
  <si>
    <t>OTROS DERECHOS A RECIBIR EFECTIVO</t>
  </si>
  <si>
    <t>ANTICIPOS A PROVEEDORES</t>
  </si>
  <si>
    <t>1.1.3.1.0.0061</t>
  </si>
  <si>
    <t>EDENRED MEXICO SA DE CV</t>
  </si>
  <si>
    <t>ANTICIPOS A PROVEEDORES BIENES INMUEBLES</t>
  </si>
  <si>
    <t>ANTICIPOS A PROVEEDORES BIENES INTANGIBLES</t>
  </si>
  <si>
    <t>ANTICIPOS A CONTRATISTAS</t>
  </si>
  <si>
    <t>1.1.3.4.0.0078</t>
  </si>
  <si>
    <t>JVR CONSTRUCCIONES SA DE CV</t>
  </si>
  <si>
    <t>OTROS</t>
  </si>
  <si>
    <t>PROMEDIO</t>
  </si>
  <si>
    <t>LÍNEA RECTA</t>
  </si>
  <si>
    <t>MENSUAL</t>
  </si>
  <si>
    <t>10% , 33.33%, 30%, 10%, 20%</t>
  </si>
  <si>
    <t>10%. 33.33%, 30%</t>
  </si>
  <si>
    <t>10%, 33.33%, 20%</t>
  </si>
  <si>
    <t>Contratistas por obras publicas por pagar a corto plazo</t>
  </si>
  <si>
    <t>Retenciones y contribuciones por pagar a corto plazo</t>
  </si>
  <si>
    <t>2.1.1.7.0.1001</t>
  </si>
  <si>
    <t>RETENCION I.S.R. SALARIOS</t>
  </si>
  <si>
    <t>RETENCIONES POR PAGAR A CORTO PLAZO</t>
  </si>
  <si>
    <t>2.1.1.7.0.1002</t>
  </si>
  <si>
    <t>RETENCION 10% ISR SERVICIOS PROFESIONALES</t>
  </si>
  <si>
    <t>2.1.1.7.0.1003</t>
  </si>
  <si>
    <t>RETENCION I.S.R. ASIMILADOS A SALARIO</t>
  </si>
  <si>
    <t>2.1.1.7.0.1035</t>
  </si>
  <si>
    <t>0.2 % CAPACITACION</t>
  </si>
  <si>
    <t>2.1.1.7.0.1037</t>
  </si>
  <si>
    <t>0.5 % DIVO (DERECHO DE INSPECCION Y VERIFICACION DE OBRA)</t>
  </si>
  <si>
    <t>2.1.1.7.0.1060</t>
  </si>
  <si>
    <t>RETENCION 2.5% CEDULAR SERVICIOS PROFESIONALES</t>
  </si>
  <si>
    <t>2.1.1.7.0.1062</t>
  </si>
  <si>
    <t>RETENCION 2.0% CEDULAR SERVICIOS PROFESIONALES</t>
  </si>
  <si>
    <t>2.1.1.7.0.1063</t>
  </si>
  <si>
    <t>RETENCION 1.25% ISR SERVICIOS PROFESIONALES</t>
  </si>
  <si>
    <t>2.1.1.7.0.2001</t>
  </si>
  <si>
    <t>IMPUESTO SOBRE NOMINA</t>
  </si>
  <si>
    <t>Otras cuentas por pagar a corto plazo</t>
  </si>
  <si>
    <t>2.1.1.9.0.1055</t>
  </si>
  <si>
    <t>AMORTIZACIÓN DE CRÉDITOS DE VIVIENDA INFONAVIT</t>
  </si>
  <si>
    <t>CUENTA POR PAGAR A CORTO PLAZO</t>
  </si>
  <si>
    <t>2.1.1.9.0.1056</t>
  </si>
  <si>
    <t>RETENCIÓN IMSS TRABAJADOR</t>
  </si>
  <si>
    <t>2.1.1.9.0.1057</t>
  </si>
  <si>
    <t>FONDO DE AHORRO SINDICATO</t>
  </si>
  <si>
    <t>2.1.1.9.0.1068</t>
  </si>
  <si>
    <t>SEGURO DE VIDA</t>
  </si>
  <si>
    <t>2.1.1.9.0.1070</t>
  </si>
  <si>
    <t>FONDO DE AHORRO CONFIANZA</t>
  </si>
  <si>
    <t>2.1.1.9.0.1120</t>
  </si>
  <si>
    <t>DEPOSITOS NO IDENTIFICADOS</t>
  </si>
  <si>
    <t>2.1.1.9.0.1189</t>
  </si>
  <si>
    <t>RENDIMIENTOS FONDO DE AHORRO</t>
  </si>
  <si>
    <t>2.1.1.9.0.1203</t>
  </si>
  <si>
    <t>RENDIMIENTOS FONDO AHORRO CONSEJEROS</t>
  </si>
  <si>
    <t>2.1.1.9.0.2003</t>
  </si>
  <si>
    <t>BOMBEROS VOLUNTARIOS AC</t>
  </si>
  <si>
    <t>2.1.1.9.0.2004</t>
  </si>
  <si>
    <t>BOMBEROS SIMUB</t>
  </si>
  <si>
    <t>2.1.1.9.0.2005</t>
  </si>
  <si>
    <t>CRUZ ROJA</t>
  </si>
  <si>
    <t>2120</t>
  </si>
  <si>
    <t>2121</t>
  </si>
  <si>
    <t>2122</t>
  </si>
  <si>
    <t>2129</t>
  </si>
  <si>
    <t>APORTACIÓN</t>
  </si>
  <si>
    <t>ESTATAL Y MUNICIPAL</t>
  </si>
  <si>
    <t>ACTUALIZACIÓN</t>
  </si>
  <si>
    <t>MUNICIPAL</t>
  </si>
  <si>
    <t>DEUDORES DIVERSOS</t>
  </si>
  <si>
    <t>1.1.2.3.0.2321</t>
  </si>
  <si>
    <t>LUIS ALEJANDRO ONTIVEROS LANZAGORTA</t>
  </si>
  <si>
    <t>DEUDORES POR ANTICIPOS</t>
  </si>
  <si>
    <t>1.1.2.6.0.1074</t>
  </si>
  <si>
    <t>CARLOS FRANCISCO RAMIREZ TRONCOSO</t>
  </si>
  <si>
    <t>1.1.2.6.0.1081</t>
  </si>
  <si>
    <t>FLORENCIO GONZÁLEZ ROSALES</t>
  </si>
  <si>
    <t>1.1.2.6.0.1191</t>
  </si>
  <si>
    <t>JUAN BOSCO ZARATE VAZQUEZ</t>
  </si>
  <si>
    <t>1.1.2.6.0.1239</t>
  </si>
  <si>
    <t>JESUS YAÑEZ ALVAREZ</t>
  </si>
  <si>
    <t>1.1.2.6.0.1267</t>
  </si>
  <si>
    <t>ADRIANA MARIA MURILLO FLORES</t>
  </si>
  <si>
    <t>1.1.2.6.0.1268</t>
  </si>
  <si>
    <t>MARCO ANTONIO YEBRA MACIAS</t>
  </si>
  <si>
    <t>1.1.2.6.0.1269</t>
  </si>
  <si>
    <t>NADIA CECILIA MARTINEZ TINOCO</t>
  </si>
  <si>
    <t>1.1.2.6.0.1270</t>
  </si>
  <si>
    <t>LILIANA NOEMI GONZALEZ GUERRERO</t>
  </si>
  <si>
    <t>1.1.2.6.0.2015</t>
  </si>
  <si>
    <t>FRANCISCO JAVIER ZARATE CASTILLO</t>
  </si>
  <si>
    <t>1.1.2.6.0.2093</t>
  </si>
  <si>
    <t>JUAN MANUEL TORRES RAMIREZ</t>
  </si>
  <si>
    <t>1.1.2.6.0.2182</t>
  </si>
  <si>
    <t>MIGUEL ANGEL TORRES MORALES</t>
  </si>
  <si>
    <t>1.1.2.6.0.2184</t>
  </si>
  <si>
    <t>HERIBERTO RANGEL SANCHEZ</t>
  </si>
  <si>
    <t>1.1.2.6.0.2208</t>
  </si>
  <si>
    <t>JORGE LUIS YEBRA LOPEZ</t>
  </si>
  <si>
    <t>1.1.2.6.0.2210</t>
  </si>
  <si>
    <t>ÁLVARO FLORES OLMOS</t>
  </si>
  <si>
    <t>1.1.2.6.0.2229</t>
  </si>
  <si>
    <t>MARGARITA PEREZ GARCIA</t>
  </si>
  <si>
    <t>1.1.2.6.0.2233</t>
  </si>
  <si>
    <t>OSCAR EDUARDO MARES BALDERAS</t>
  </si>
  <si>
    <t>1.1.2.6.0.2235</t>
  </si>
  <si>
    <t>JOSE PABLO MOLINA LOPEZ</t>
  </si>
  <si>
    <t>1.1.2.6.0.2236</t>
  </si>
  <si>
    <t>OCTAVIO SERRANO GAYTAN</t>
  </si>
  <si>
    <t>1.1.2.6.0.2238</t>
  </si>
  <si>
    <t>ANA CRISTINA ROMERO HERNÁNDEZ</t>
  </si>
  <si>
    <t>IMPEWEB SOLUCIONES SA DE CV</t>
  </si>
  <si>
    <t>1.1.2.6.0.1075</t>
  </si>
  <si>
    <t>ARMANDO HERNANDEZ MORALES</t>
  </si>
  <si>
    <t>1.1.2.6.0.1077</t>
  </si>
  <si>
    <t>MARTIN ALEJANDRO YEBRA RODRIGUEZ</t>
  </si>
  <si>
    <t>1.1.2.6.0.1210</t>
  </si>
  <si>
    <t>BRIAN ALEJANDRO RAMIREZ MORENO</t>
  </si>
  <si>
    <t>1.1.2.6.0.1213</t>
  </si>
  <si>
    <t>ROSA VERONICA HERNANDEZ MARIN</t>
  </si>
  <si>
    <t>1.1.2.6.0.1245</t>
  </si>
  <si>
    <t>KARLA STEPANENKO DIAZ</t>
  </si>
  <si>
    <t>1.1.2.6.0.1271</t>
  </si>
  <si>
    <t>BRENDA GODOY BARRIENTOS</t>
  </si>
  <si>
    <t>1.1.2.6.0.2007</t>
  </si>
  <si>
    <t>ARTURO RUEDA RICO</t>
  </si>
  <si>
    <t>1.1.2.6.0.2099</t>
  </si>
  <si>
    <t>JOSE LUIS AGUILAR ESPINOSA</t>
  </si>
  <si>
    <t>1.1.2.6.0.2114</t>
  </si>
  <si>
    <t>JUAN ANTONIO FLORES GUERRA</t>
  </si>
  <si>
    <t>1.1.2.6.0.2139</t>
  </si>
  <si>
    <t>ROSARIO ZAMARRIPA</t>
  </si>
  <si>
    <t>1.1.2.6.0.2160</t>
  </si>
  <si>
    <t>LUIS REY GUZMAN SEGOVIANO</t>
  </si>
  <si>
    <t>1.1.2.6.0.2185</t>
  </si>
  <si>
    <t>JUAN CARLOS YEBRA RODRIGUEZ</t>
  </si>
  <si>
    <t>1.1.2.6.0.2189</t>
  </si>
  <si>
    <t>JUAN FRANCISCO CUELLAR VENEGAS</t>
  </si>
  <si>
    <t>1.1.2.6.0.2199</t>
  </si>
  <si>
    <t>CAMILO ORLANDO BARRIENTOS RAMOS</t>
  </si>
  <si>
    <t>1.1.2.6.0.2217</t>
  </si>
  <si>
    <t>JOSE GUILLERMO CARDONA GASCA</t>
  </si>
  <si>
    <t>1.1.2.6.0.2239</t>
  </si>
  <si>
    <t>OLIVER DANIEL TEJEDA SANTILLAN</t>
  </si>
  <si>
    <t>1.1.2.6.0.2240</t>
  </si>
  <si>
    <t>ALEJANDRO CHIA AVILA</t>
  </si>
  <si>
    <t>1.1.2.6.0.2241</t>
  </si>
  <si>
    <t>ANDREA GUADALUPE HERNANDEZ HERNANDEZ</t>
  </si>
  <si>
    <t>1.1.2.6.0.2242</t>
  </si>
  <si>
    <t>JUAN EDUARDO RANGEL MALDONADO</t>
  </si>
  <si>
    <t>1.1.3.4.0.0119</t>
  </si>
  <si>
    <t>JOEL HUMBERTO AGUILAR GUTIERREZ</t>
  </si>
  <si>
    <t>JR. CONSTRUCCIONES MOVIMIENTOS Y TERRACERÍA S.A. DE C.V.</t>
  </si>
  <si>
    <t>INGENIO E INNOVACIÓN DE LA CONSTRUCCIÓN ALX SA DE CV</t>
  </si>
  <si>
    <t>MORAV CONSTRUCCIONES DEL BAJÍO SA DE CV</t>
  </si>
  <si>
    <t>Criterio</t>
  </si>
  <si>
    <t>CARLOS ROBLES RUBIO</t>
  </si>
  <si>
    <t>2.1.1.9.0.1067</t>
  </si>
  <si>
    <t>DESCUENTOS VARIOS</t>
  </si>
  <si>
    <t>Del 01 de enero al 31 de diciembre de 2025</t>
  </si>
  <si>
    <t>ACT-03 GASTOS Y OTRAS PERDIDAS</t>
  </si>
  <si>
    <t>AYUDA EXTRAORDINARIA AL TRABAJOR Y SALDO ACREDITABLE PARA EL ORGANISMO QUE TIENE MOVIMIENTOS DURANTE EL MES.</t>
  </si>
  <si>
    <t>1.1.2.3.0.2355</t>
  </si>
  <si>
    <t>MARIA ANDREA CASTRO VASQUEZ</t>
  </si>
  <si>
    <t>1.1.2.3.0.2357</t>
  </si>
  <si>
    <t>NESTOR JAVIER RAMIREZ SERNA</t>
  </si>
  <si>
    <t>1.1.2.6.0.1004</t>
  </si>
  <si>
    <t>IMELDA ARACELI SANDOVAL GONZALEZ</t>
  </si>
  <si>
    <t>PRESTAMOS CORTO PLAZO</t>
  </si>
  <si>
    <t>1.1.2.6.0.1208</t>
  </si>
  <si>
    <t>SALVADOR AGUIRRE ALCOCER</t>
  </si>
  <si>
    <t>1.1.2.6.0.1272</t>
  </si>
  <si>
    <t>DIEGO ABRAHAM CASTAÑEDA SANCHEZ</t>
  </si>
  <si>
    <t>1.1.2.6.0.1273</t>
  </si>
  <si>
    <t>SABINA DANIELA VALTIERRA GUZMAN</t>
  </si>
  <si>
    <t>1.1.2.6.0.1274</t>
  </si>
  <si>
    <t>ANA MARIA PARAMO GARCIA</t>
  </si>
  <si>
    <t>1.1.2.6.0.2048</t>
  </si>
  <si>
    <t>ARACELI PADILLA LOPEZ</t>
  </si>
  <si>
    <t>1.1.2.6.0.2097</t>
  </si>
  <si>
    <t>SEBASTIAN RAMIREZ BARRIENTOS</t>
  </si>
  <si>
    <t>1.1.2.6.0.2153</t>
  </si>
  <si>
    <t>JOSE IGNACIO GONZALEZ AGUAYO</t>
  </si>
  <si>
    <t>1.1.2.6.0.2243</t>
  </si>
  <si>
    <t>ELADIO MONTIEL RODRÍGUEZ</t>
  </si>
  <si>
    <t>1.1.2.6.0.2244</t>
  </si>
  <si>
    <t>CRISTIAN RAMIREZ RODRIGUEZ</t>
  </si>
  <si>
    <t>1.1.3.1.0.0234</t>
  </si>
  <si>
    <t>ELECTROMECANICOS MONTERREY SA DE CV</t>
  </si>
  <si>
    <t>1.1.3.1.0.0381</t>
  </si>
  <si>
    <t>SEGUROS EL POTOSI SA</t>
  </si>
  <si>
    <t>1.1.3.4.0.0010</t>
  </si>
  <si>
    <t>MOVIMIENTOS INDUSTRIALES DE LA CONSTRUCCION SA DE CV</t>
  </si>
  <si>
    <t>1.1.3.4.0.0130</t>
  </si>
  <si>
    <t>INGENIERÍA Y GESTIÓN HÍDRICA SC</t>
  </si>
  <si>
    <t>1.1.3.4.0.0139</t>
  </si>
  <si>
    <t>ORNELAS LÓPEZ IVAN</t>
  </si>
  <si>
    <t>2.1.1.1.0.3000</t>
  </si>
  <si>
    <t>IMSS CUOTA PATRONAL</t>
  </si>
  <si>
    <t>2.1.1.1.0.4000</t>
  </si>
  <si>
    <t>RCV CUOTA PATRONAL</t>
  </si>
  <si>
    <t>2.1.1.1.0.5000</t>
  </si>
  <si>
    <t>INFONAVIT CUOTA PATRONAL</t>
  </si>
  <si>
    <t>2.1.1.7.0.2002</t>
  </si>
  <si>
    <t>DERECHOS POR USO Y APROVECHAMIENTO DEL AGUA</t>
  </si>
  <si>
    <t>2.1.1.9.0.1228</t>
  </si>
  <si>
    <t>RENDIMIENTO 0125585422</t>
  </si>
  <si>
    <t>2.1.1.9.0.1229</t>
  </si>
  <si>
    <t>RENDIMIENTO 0125715245</t>
  </si>
  <si>
    <t>2.1.1.9.0.1231</t>
  </si>
  <si>
    <t>RENDIMIENTO 0125715296</t>
  </si>
  <si>
    <t>2.1.1.9.0.4093</t>
  </si>
  <si>
    <t>2.1.1.9.0.4146</t>
  </si>
  <si>
    <t>LABORATORIO QUIMICO INDUSTRIAL Y AGRICOLA SA DE CV</t>
  </si>
  <si>
    <t>2.1.1.9.0.4155</t>
  </si>
  <si>
    <t>DOROSA CONSTRUCCIONES DEL BAJIO SA DE CV</t>
  </si>
  <si>
    <t>2.1.1.9.0.4158</t>
  </si>
  <si>
    <t>A+I PROYECTO Y CONSTRUCCION SA DE CV</t>
  </si>
  <si>
    <t>2.1.1.9.0.4162</t>
  </si>
  <si>
    <t>VEHICULOS DE GUANAJUATO SA DE CV</t>
  </si>
  <si>
    <t>2.1.1.9.0.4167</t>
  </si>
  <si>
    <t>VIMARSA SA DE CV</t>
  </si>
  <si>
    <t>2.1.1.9.0.4182</t>
  </si>
  <si>
    <t>CONSTRUCCIONES Y ASFALTOS SACOB</t>
  </si>
  <si>
    <t>2.1.1.9.0.4187</t>
  </si>
  <si>
    <t>ALMA GABRIELA NAVARRO OLMOS</t>
  </si>
  <si>
    <t>2.1.1.9.0.4200</t>
  </si>
  <si>
    <t>2.1.1.9.0.4201</t>
  </si>
  <si>
    <t>2.1.1.9.0.4202</t>
  </si>
  <si>
    <t>2.1.1.9.0.4203</t>
  </si>
  <si>
    <t>2.1.1.9.0.4204</t>
  </si>
  <si>
    <t>GRUPO COMERCIAL AMANAC</t>
  </si>
  <si>
    <t>2.1.1.9.0.4205</t>
  </si>
  <si>
    <t>VICENTE ROCHA GONZÁLEZ</t>
  </si>
  <si>
    <t>2.1.1.9.0.4206</t>
  </si>
  <si>
    <t>MARIA DE LOS ANGELES NAVA CERVANTES</t>
  </si>
  <si>
    <t>2.1.1.9.0.4207</t>
  </si>
  <si>
    <t>CARLOS NEGRETE VARGAS</t>
  </si>
  <si>
    <t>2.1.1.9.0.4208</t>
  </si>
  <si>
    <t>ANA ISABEL BRIONES MONTES</t>
  </si>
  <si>
    <t>2.1.1.9.0.4209</t>
  </si>
  <si>
    <t>SEGURIDAD PRIVADA ROCAZA SA DE CV</t>
  </si>
  <si>
    <t>2.1.1.9.0.4210</t>
  </si>
  <si>
    <t>JUAN DAVID JIMENEZ CORONA</t>
  </si>
  <si>
    <t>2.1.1.9.0.4211</t>
  </si>
  <si>
    <t>WHAT YOU SAY SAPI DE CV</t>
  </si>
  <si>
    <t>2.1.1.9.0.4212</t>
  </si>
  <si>
    <t>JOSE ROBERTO LOPEZ OROCIO</t>
  </si>
  <si>
    <t>2.1.1.9.0.4214</t>
  </si>
  <si>
    <t>PROCESOS DE AUTOMATIZACION E INSTRUMENTACION SA DE CV</t>
  </si>
  <si>
    <t>Anual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</si>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</sst>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6">
    <xf numFmtId="0" fontId="0" fillId="0" borderId="0"/>
    <xf numFmtId="9" fontId="11" fillId="0" borderId="0" applyFont="0" applyFill="0" applyBorder="0" applyAlignment="0" applyProtection="0"/>
    <xf numFmtId="0" fontId="12" fillId="0" borderId="9"/>
    <xf numFmtId="0" fontId="12" fillId="0" borderId="9"/>
    <xf numFmtId="43" fontId="13" fillId="0" borderId="0" applyFont="0" applyFill="0" applyBorder="0" applyAlignment="0" applyProtection="0"/>
    <xf numFmtId="0" fontId="12" fillId="0" borderId="9"/>
  </cellStyleXfs>
  <cellXfs count="165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/>
    </xf>
    <xf numFmtId="0" fontId="2" fillId="0" borderId="20" xfId="0" applyFont="1" applyBorder="1"/>
    <xf numFmtId="4" fontId="6" fillId="0" borderId="2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9" fillId="5" borderId="9" xfId="0" applyFont="1" applyFill="1" applyBorder="1"/>
    <xf numFmtId="10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10" fontId="8" fillId="4" borderId="9" xfId="0" applyNumberFormat="1" applyFont="1" applyFill="1" applyBorder="1"/>
    <xf numFmtId="0" fontId="9" fillId="5" borderId="9" xfId="0" applyFont="1" applyFill="1" applyBorder="1" applyAlignment="1">
      <alignment horizontal="center"/>
    </xf>
    <xf numFmtId="10" fontId="9" fillId="5" borderId="9" xfId="0" applyNumberFormat="1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/>
    <xf numFmtId="0" fontId="7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2" fillId="0" borderId="19" xfId="0" applyNumberFormat="1" applyFont="1" applyBorder="1"/>
    <xf numFmtId="0" fontId="1" fillId="0" borderId="19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vertical="center" wrapText="1"/>
    </xf>
    <xf numFmtId="0" fontId="6" fillId="0" borderId="9" xfId="2" applyFont="1" applyAlignment="1">
      <alignment vertical="center"/>
    </xf>
    <xf numFmtId="0" fontId="6" fillId="0" borderId="9" xfId="2" applyFont="1" applyAlignment="1">
      <alignment horizontal="center" vertical="center"/>
    </xf>
    <xf numFmtId="0" fontId="6" fillId="0" borderId="9" xfId="2" applyFont="1" applyAlignment="1">
      <alignment horizontal="left" vertical="center"/>
    </xf>
    <xf numFmtId="4" fontId="6" fillId="0" borderId="9" xfId="2" applyNumberFormat="1" applyFont="1" applyAlignment="1">
      <alignment vertical="center"/>
    </xf>
    <xf numFmtId="0" fontId="7" fillId="0" borderId="9" xfId="2" applyFont="1" applyAlignment="1">
      <alignment horizontal="center" vertical="center"/>
    </xf>
    <xf numFmtId="0" fontId="7" fillId="0" borderId="9" xfId="2" applyFont="1" applyAlignment="1">
      <alignment horizontal="left" vertical="center"/>
    </xf>
    <xf numFmtId="4" fontId="7" fillId="0" borderId="9" xfId="2" applyNumberFormat="1" applyFont="1" applyAlignment="1">
      <alignment vertical="center"/>
    </xf>
    <xf numFmtId="49" fontId="7" fillId="0" borderId="9" xfId="2" applyNumberFormat="1" applyFont="1" applyAlignment="1">
      <alignment horizontal="center" vertical="center"/>
    </xf>
    <xf numFmtId="49" fontId="7" fillId="0" borderId="9" xfId="2" applyNumberFormat="1" applyFont="1" applyAlignment="1">
      <alignment horizontal="left" vertical="center"/>
    </xf>
    <xf numFmtId="0" fontId="7" fillId="0" borderId="9" xfId="2" applyFont="1" applyAlignment="1">
      <alignment vertical="center"/>
    </xf>
    <xf numFmtId="0" fontId="8" fillId="9" borderId="9" xfId="2" applyFont="1" applyFill="1" applyAlignment="1">
      <alignment vertical="center"/>
    </xf>
    <xf numFmtId="0" fontId="8" fillId="9" borderId="9" xfId="2" applyFont="1" applyFill="1" applyAlignment="1">
      <alignment horizontal="left" vertical="center"/>
    </xf>
    <xf numFmtId="0" fontId="9" fillId="10" borderId="9" xfId="2" applyFont="1" applyFill="1" applyAlignment="1">
      <alignment vertical="center"/>
    </xf>
    <xf numFmtId="0" fontId="9" fillId="10" borderId="9" xfId="2" applyFont="1" applyFill="1" applyAlignment="1">
      <alignment horizontal="left" vertical="center"/>
    </xf>
    <xf numFmtId="0" fontId="7" fillId="0" borderId="9" xfId="2" applyFont="1"/>
    <xf numFmtId="0" fontId="9" fillId="10" borderId="9" xfId="2" applyFont="1" applyFill="1" applyAlignment="1">
      <alignment horizontal="center" vertical="center"/>
    </xf>
    <xf numFmtId="0" fontId="6" fillId="0" borderId="9" xfId="3" applyFont="1" applyAlignment="1">
      <alignment horizontal="center" vertical="center"/>
    </xf>
    <xf numFmtId="0" fontId="6" fillId="0" borderId="9" xfId="3" applyFont="1" applyAlignment="1">
      <alignment horizontal="left" vertical="center"/>
    </xf>
    <xf numFmtId="4" fontId="6" fillId="0" borderId="9" xfId="3" applyNumberFormat="1" applyFont="1" applyAlignment="1">
      <alignment vertical="center"/>
    </xf>
    <xf numFmtId="49" fontId="6" fillId="0" borderId="9" xfId="2" applyNumberFormat="1" applyFont="1" applyAlignment="1">
      <alignment horizontal="center" vertical="center"/>
    </xf>
    <xf numFmtId="49" fontId="6" fillId="0" borderId="9" xfId="2" applyNumberFormat="1" applyFont="1" applyAlignment="1">
      <alignment horizontal="left" vertical="center"/>
    </xf>
    <xf numFmtId="0" fontId="9" fillId="11" borderId="9" xfId="2" applyFont="1" applyFill="1" applyAlignment="1">
      <alignment vertical="center"/>
    </xf>
    <xf numFmtId="0" fontId="9" fillId="11" borderId="9" xfId="2" applyFont="1" applyFill="1" applyAlignment="1">
      <alignment horizontal="left" vertical="center"/>
    </xf>
    <xf numFmtId="9" fontId="7" fillId="0" borderId="0" xfId="1" applyFont="1" applyAlignment="1">
      <alignment vertical="center"/>
    </xf>
    <xf numFmtId="4" fontId="7" fillId="12" borderId="9" xfId="2" applyNumberFormat="1" applyFont="1" applyFill="1" applyAlignment="1">
      <alignment vertical="center"/>
    </xf>
    <xf numFmtId="43" fontId="7" fillId="0" borderId="0" xfId="4" applyFont="1" applyAlignment="1">
      <alignment horizontal="left" vertical="center"/>
    </xf>
    <xf numFmtId="43" fontId="7" fillId="0" borderId="0" xfId="4" applyFont="1" applyAlignment="1">
      <alignment vertical="center"/>
    </xf>
    <xf numFmtId="9" fontId="7" fillId="0" borderId="0" xfId="1" applyFont="1" applyAlignment="1">
      <alignment horizontal="right" vertical="center"/>
    </xf>
    <xf numFmtId="10" fontId="7" fillId="0" borderId="0" xfId="1" applyNumberFormat="1" applyFont="1" applyFill="1" applyAlignment="1">
      <alignment vertical="center"/>
    </xf>
    <xf numFmtId="4" fontId="6" fillId="12" borderId="9" xfId="2" applyNumberFormat="1" applyFont="1" applyFill="1" applyAlignment="1">
      <alignment vertical="center"/>
    </xf>
    <xf numFmtId="43" fontId="6" fillId="0" borderId="0" xfId="4" applyFont="1" applyAlignment="1">
      <alignment vertical="center"/>
    </xf>
    <xf numFmtId="43" fontId="7" fillId="0" borderId="0" xfId="4" applyFont="1" applyAlignment="1">
      <alignment horizontal="center" vertical="center"/>
    </xf>
    <xf numFmtId="0" fontId="6" fillId="0" borderId="9" xfId="2" applyFont="1"/>
    <xf numFmtId="0" fontId="8" fillId="9" borderId="9" xfId="2" applyFont="1" applyFill="1"/>
    <xf numFmtId="0" fontId="9" fillId="5" borderId="0" xfId="0" applyFont="1" applyFill="1"/>
    <xf numFmtId="0" fontId="8" fillId="4" borderId="0" xfId="0" applyFont="1" applyFill="1"/>
    <xf numFmtId="0" fontId="9" fillId="6" borderId="0" xfId="0" applyFont="1" applyFill="1"/>
    <xf numFmtId="0" fontId="6" fillId="0" borderId="9" xfId="2" applyFont="1" applyAlignment="1">
      <alignment vertical="center" wrapText="1"/>
    </xf>
    <xf numFmtId="0" fontId="7" fillId="0" borderId="9" xfId="2" applyFont="1" applyAlignment="1">
      <alignment horizontal="left" vertical="center" wrapText="1"/>
    </xf>
    <xf numFmtId="0" fontId="7" fillId="0" borderId="9" xfId="2" applyFont="1" applyAlignment="1">
      <alignment vertical="center" wrapText="1"/>
    </xf>
    <xf numFmtId="0" fontId="7" fillId="0" borderId="0" xfId="4" applyNumberFormat="1" applyFont="1" applyAlignment="1">
      <alignment vertical="center"/>
    </xf>
    <xf numFmtId="49" fontId="2" fillId="0" borderId="19" xfId="0" applyNumberFormat="1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21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6" xfId="0" applyFont="1" applyBorder="1"/>
    <xf numFmtId="0" fontId="1" fillId="2" borderId="19" xfId="0" applyFont="1" applyFill="1" applyBorder="1" applyAlignment="1">
      <alignment horizontal="center" vertical="center"/>
    </xf>
    <xf numFmtId="0" fontId="5" fillId="0" borderId="17" xfId="0" applyFont="1" applyBorder="1"/>
    <xf numFmtId="0" fontId="7" fillId="0" borderId="0" xfId="0" applyFont="1" applyAlignment="1">
      <alignment horizontal="left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10" fillId="0" borderId="23" xfId="0" applyFont="1" applyBorder="1"/>
    <xf numFmtId="0" fontId="10" fillId="0" borderId="9" xfId="0" applyFont="1" applyBorder="1"/>
  </cellXfs>
  <cellStyles count="6">
    <cellStyle name="Millares" xfId="4" builtinId="3"/>
    <cellStyle name="Normal" xfId="0" builtinId="0"/>
    <cellStyle name="Normal 2 3" xfId="5" xr:uid="{2FC76B02-F3F8-4D97-BC59-617BF2BCC7C8}"/>
    <cellStyle name="Normal 3 2" xfId="2" xr:uid="{2006E074-B591-41E4-9D2A-87923184C7C9}"/>
    <cellStyle name="Normal 3 2 3" xfId="3" xr:uid="{A9EC03B2-781F-4198-94E0-736A8695D133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MAPAG_FINANCIERA\Documents\FACTURAS%20ELECTRONICAS\OTROS%20MAS\2025\12_IF%202025\I.F.%202025-12.xlsm" TargetMode="External"/><Relationship Id="rId1" Type="http://schemas.openxmlformats.org/officeDocument/2006/relationships/externalLinkPath" Target="/Users/SIMAPAG_FINANCIERA/Documents/FACTURAS%20ELECTRONICAS/OTROS%20MAS/2025/12_IF%202025/I.F.%202025-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ENE15"/>
      <sheetName val="DIC1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RESUMEN"/>
      <sheetName val="I_ESF (2)"/>
      <sheetName val="ESF"/>
      <sheetName val="I_ESF ok"/>
      <sheetName val="I_ESF"/>
      <sheetName val="I_EA"/>
      <sheetName val="EA"/>
      <sheetName val="I_EA (3)"/>
      <sheetName val="I_EA ok"/>
      <sheetName val="EVHP"/>
      <sheetName val="I_EVHP"/>
      <sheetName val="EFE"/>
      <sheetName val="I_EFE"/>
      <sheetName val="I_EAA"/>
      <sheetName val="ECSF"/>
      <sheetName val="EAA"/>
      <sheetName val="EADOP"/>
      <sheetName val="EAA ok"/>
      <sheetName val="I_EADOP"/>
      <sheetName val="IPC"/>
      <sheetName val="Notas a los Edos Financieros"/>
      <sheetName val="I_IPC OK"/>
      <sheetName val="Notas a los Edos Financiero (2)"/>
      <sheetName val="EA OK"/>
      <sheetName val="4000"/>
      <sheetName val="EA-01"/>
      <sheetName val="EA-02"/>
      <sheetName val="EA-03"/>
      <sheetName val="ESF OK"/>
      <sheetName val="126000"/>
      <sheetName val="5000"/>
      <sheetName val="5000 (2)"/>
      <sheetName val="ESF-01"/>
      <sheetName val="ESF-02"/>
      <sheetName val="ESF-03"/>
      <sheetName val="ESF-05"/>
      <sheetName val="ESF-06"/>
      <sheetName val="ESF-07"/>
      <sheetName val="ESF-08"/>
      <sheetName val="ESF-09"/>
      <sheetName val="ESF-10"/>
      <sheetName val="ESF-11"/>
      <sheetName val="ESF-12"/>
      <sheetName val="ESF-13"/>
      <sheetName val="ESF-14"/>
      <sheetName val="ESF-15"/>
      <sheetName val="ESF (I)"/>
      <sheetName val="EA (I)"/>
      <sheetName val="VHP (I)"/>
      <sheetName val="VHP OK"/>
      <sheetName val="VHP-01"/>
      <sheetName val="VHP-02"/>
      <sheetName val="EFE OK"/>
      <sheetName val="ECSF (3)"/>
      <sheetName val="Hoja5"/>
      <sheetName val="EFE-01"/>
      <sheetName val="EFE-02"/>
      <sheetName val="EFE-03"/>
      <sheetName val="Hoja4"/>
      <sheetName val="EFE (I)"/>
      <sheetName val="Conciliacion_Ig (2)"/>
      <sheetName val="Conciliacion_Ig"/>
      <sheetName val="Conciliacion_Eg (2)"/>
      <sheetName val="Conciliacion_Eg"/>
      <sheetName val="Memoria (2)"/>
      <sheetName val="Memoria (I)"/>
      <sheetName val="MERORI"/>
      <sheetName val="Hoja1"/>
      <sheetName val="Hoja2"/>
      <sheetName val="COG"/>
      <sheetName val="Hoja3"/>
      <sheetName val="Hoja7"/>
      <sheetName val="Hoja6"/>
      <sheetName val="Memo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77">
          <cell r="C177">
            <v>936551.36</v>
          </cell>
        </row>
        <row r="178">
          <cell r="C178">
            <v>16250477.640000001</v>
          </cell>
        </row>
        <row r="179">
          <cell r="C179">
            <v>9677813.9000000004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H4">
            <v>272370.09999999998</v>
          </cell>
        </row>
        <row r="7">
          <cell r="H7">
            <v>62881896.659999996</v>
          </cell>
        </row>
        <row r="9">
          <cell r="H9">
            <v>92214357.239999995</v>
          </cell>
        </row>
        <row r="11">
          <cell r="H11">
            <v>3749818.26</v>
          </cell>
        </row>
        <row r="12">
          <cell r="H12">
            <v>12318306.66</v>
          </cell>
        </row>
        <row r="13">
          <cell r="H13">
            <v>0</v>
          </cell>
        </row>
        <row r="14">
          <cell r="H14">
            <v>197819.31</v>
          </cell>
        </row>
        <row r="15">
          <cell r="H15">
            <v>0</v>
          </cell>
        </row>
        <row r="16">
          <cell r="H16">
            <v>449237.71</v>
          </cell>
        </row>
        <row r="17">
          <cell r="H17">
            <v>308669.62</v>
          </cell>
        </row>
        <row r="18">
          <cell r="H18">
            <v>194672.64000000001</v>
          </cell>
        </row>
        <row r="19">
          <cell r="H19">
            <v>815145.63</v>
          </cell>
        </row>
        <row r="20">
          <cell r="H20">
            <v>392.5</v>
          </cell>
        </row>
        <row r="22">
          <cell r="H22">
            <v>34042755.850000001</v>
          </cell>
        </row>
        <row r="23">
          <cell r="H23">
            <v>226688.14</v>
          </cell>
        </row>
        <row r="24">
          <cell r="H24">
            <v>202333.07</v>
          </cell>
        </row>
        <row r="25">
          <cell r="H25">
            <v>0</v>
          </cell>
        </row>
        <row r="26">
          <cell r="H26">
            <v>23393910.989999998</v>
          </cell>
        </row>
        <row r="27">
          <cell r="H27">
            <v>11871527.300000001</v>
          </cell>
        </row>
        <row r="28">
          <cell r="H28">
            <v>162764.78</v>
          </cell>
        </row>
        <row r="29">
          <cell r="H29">
            <v>3133989.36</v>
          </cell>
        </row>
        <row r="30">
          <cell r="H30">
            <v>391.04</v>
          </cell>
        </row>
        <row r="32">
          <cell r="H32">
            <v>0</v>
          </cell>
        </row>
        <row r="33">
          <cell r="H33">
            <v>20627.78</v>
          </cell>
        </row>
        <row r="34">
          <cell r="H34">
            <v>1125306.6000000001</v>
          </cell>
        </row>
        <row r="36">
          <cell r="H36">
            <v>3342939.15</v>
          </cell>
        </row>
        <row r="37">
          <cell r="H37">
            <v>1310975.06</v>
          </cell>
        </row>
        <row r="38">
          <cell r="H38">
            <v>2031964.09</v>
          </cell>
        </row>
      </sheetData>
      <sheetData sheetId="45"/>
      <sheetData sheetId="46">
        <row r="190">
          <cell r="E190">
            <v>101562.97</v>
          </cell>
        </row>
        <row r="191">
          <cell r="E191">
            <v>0</v>
          </cell>
        </row>
        <row r="192">
          <cell r="E192">
            <v>630859.38</v>
          </cell>
        </row>
        <row r="193">
          <cell r="E193">
            <v>0</v>
          </cell>
        </row>
        <row r="194">
          <cell r="E194">
            <v>19989.88</v>
          </cell>
        </row>
        <row r="196">
          <cell r="G196">
            <v>60349.68</v>
          </cell>
        </row>
        <row r="197">
          <cell r="G197">
            <v>55756.14</v>
          </cell>
        </row>
        <row r="198">
          <cell r="G198">
            <v>0</v>
          </cell>
        </row>
        <row r="199">
          <cell r="G199">
            <v>0</v>
          </cell>
        </row>
        <row r="200">
          <cell r="G200">
            <v>59529.14</v>
          </cell>
        </row>
        <row r="201">
          <cell r="G201">
            <v>392.5</v>
          </cell>
        </row>
        <row r="202">
          <cell r="G202">
            <v>3995557.44</v>
          </cell>
        </row>
        <row r="203">
          <cell r="G203">
            <v>19890</v>
          </cell>
        </row>
        <row r="204">
          <cell r="G204">
            <v>38698.32</v>
          </cell>
        </row>
        <row r="206">
          <cell r="G206">
            <v>0</v>
          </cell>
        </row>
        <row r="207">
          <cell r="G207">
            <v>3678324.5</v>
          </cell>
        </row>
        <row r="208">
          <cell r="G208">
            <v>168183.87</v>
          </cell>
        </row>
        <row r="209">
          <cell r="G209">
            <v>29295.03</v>
          </cell>
        </row>
        <row r="210">
          <cell r="G210">
            <v>419301.34</v>
          </cell>
        </row>
        <row r="211">
          <cell r="G211">
            <v>391.04</v>
          </cell>
        </row>
        <row r="212">
          <cell r="G212">
            <v>0</v>
          </cell>
        </row>
        <row r="213">
          <cell r="G213">
            <v>19389.11</v>
          </cell>
        </row>
        <row r="214">
          <cell r="G214">
            <v>380343.56</v>
          </cell>
        </row>
        <row r="216">
          <cell r="G216">
            <v>921246.38</v>
          </cell>
        </row>
        <row r="217">
          <cell r="G217">
            <v>816585.12</v>
          </cell>
        </row>
        <row r="218">
          <cell r="G218">
            <v>104661.26</v>
          </cell>
        </row>
      </sheetData>
      <sheetData sheetId="47">
        <row r="8">
          <cell r="A8" t="str">
            <v>1.1.1.4.0.1001</v>
          </cell>
          <cell r="B8" t="str">
            <v>INVERSIONES BANORTE CONT 0500991907</v>
          </cell>
          <cell r="C8">
            <v>22863946.120000001</v>
          </cell>
          <cell r="D8" t="str">
            <v>CUENTA DE INVERSIÓN (FONDOS)</v>
          </cell>
        </row>
        <row r="9">
          <cell r="A9" t="str">
            <v>1.1.1.4.0.1002</v>
          </cell>
          <cell r="B9" t="str">
            <v>INVERSIONES BANORTE 0508233816</v>
          </cell>
          <cell r="C9">
            <v>1024385.94</v>
          </cell>
          <cell r="D9" t="str">
            <v>CUENTA DE INVERSIÓN (FONDOS)</v>
          </cell>
        </row>
        <row r="10">
          <cell r="A10" t="str">
            <v>1.1.1.4.0.2002</v>
          </cell>
          <cell r="B10" t="str">
            <v>INVERSIONES BAJIO 05768190102</v>
          </cell>
          <cell r="C10">
            <v>27360479.91</v>
          </cell>
          <cell r="D10" t="str">
            <v>CUENTA DE INVERSIÓN (FONDOS)</v>
          </cell>
        </row>
        <row r="11">
          <cell r="A11" t="str">
            <v>1.1.1.4.0.2003</v>
          </cell>
          <cell r="B11" t="str">
            <v>INVERSIONES BAJIO FONDO DE AHORRO 1028</v>
          </cell>
          <cell r="C11">
            <v>0</v>
          </cell>
          <cell r="D11" t="str">
            <v>CUENTA DE INVERSIÓN (FONDOS)</v>
          </cell>
        </row>
        <row r="12">
          <cell r="A12" t="str">
            <v>1.1.1.4.0.3001</v>
          </cell>
          <cell r="B12" t="str">
            <v>INVERSIONES SANTANDER</v>
          </cell>
          <cell r="C12">
            <v>16787964.440000001</v>
          </cell>
          <cell r="D12" t="str">
            <v>CUENTA DE INVERSIÓN (FONDOS)</v>
          </cell>
        </row>
        <row r="13">
          <cell r="A13" t="str">
            <v>1.1.1.4.0.4001</v>
          </cell>
          <cell r="B13" t="str">
            <v>INVERSION BANCOMER</v>
          </cell>
          <cell r="C13">
            <v>372070.12</v>
          </cell>
          <cell r="D13" t="str">
            <v>CUENTA DE INVERSIÓN (FONDOS)</v>
          </cell>
        </row>
        <row r="14">
          <cell r="A14" t="str">
            <v>1.1.1.4.0.4002</v>
          </cell>
          <cell r="B14" t="str">
            <v>INVERSION BANCOMER 0114147413 FONDO DE CONTINGENCIA</v>
          </cell>
          <cell r="C14">
            <v>6325498.9000000004</v>
          </cell>
          <cell r="D14" t="str">
            <v>CUENTA DE INVERSIÓN (FONDOS)</v>
          </cell>
        </row>
        <row r="16">
          <cell r="C16">
            <v>74734345.430000007</v>
          </cell>
        </row>
      </sheetData>
      <sheetData sheetId="48">
        <row r="8">
          <cell r="A8" t="str">
            <v>1.1.2.2.0.1000</v>
          </cell>
          <cell r="B8" t="str">
            <v>CONTRIBUCIONES A FAVOR</v>
          </cell>
          <cell r="C8">
            <v>14074.53</v>
          </cell>
        </row>
        <row r="9">
          <cell r="A9" t="str">
            <v>1.1.2.2.0.2000</v>
          </cell>
          <cell r="B9" t="str">
            <v>IVA ACREDITABLE</v>
          </cell>
        </row>
        <row r="10">
          <cell r="A10" t="str">
            <v>1.1.2.2.0.3000</v>
          </cell>
          <cell r="B10" t="str">
            <v>IVA POR ACREDITAR</v>
          </cell>
          <cell r="C10">
            <v>17357353.82</v>
          </cell>
        </row>
        <row r="11">
          <cell r="A11" t="str">
            <v>1.1.2.2.0.4000</v>
          </cell>
          <cell r="B11" t="str">
            <v>SUBSIDIO AL EMPLEO</v>
          </cell>
        </row>
        <row r="12">
          <cell r="A12" t="str">
            <v>1.1.2.2.0.5000</v>
          </cell>
          <cell r="B12" t="str">
            <v>CUENTAS POR COBRAR GOBIERNO DEL ESTADO</v>
          </cell>
          <cell r="C12">
            <v>0</v>
          </cell>
        </row>
        <row r="13">
          <cell r="A13" t="str">
            <v>1.1.2.2.0.6000</v>
          </cell>
          <cell r="B13" t="str">
            <v>CUENTAS POR COBRAR GOBIERNO FEDERAL</v>
          </cell>
          <cell r="C13">
            <v>6565759.5300000003</v>
          </cell>
        </row>
        <row r="14">
          <cell r="A14" t="str">
            <v>1.1.2.2.0.7000</v>
          </cell>
          <cell r="B14" t="str">
            <v>CUENTAS POR COBRAR GOBIERNO MUNICIPAL</v>
          </cell>
          <cell r="C14">
            <v>1613683.45</v>
          </cell>
        </row>
        <row r="16">
          <cell r="C16">
            <v>25550871.330000002</v>
          </cell>
        </row>
        <row r="24">
          <cell r="C24">
            <v>0</v>
          </cell>
        </row>
      </sheetData>
      <sheetData sheetId="49">
        <row r="418">
          <cell r="C418">
            <v>281685.77</v>
          </cell>
          <cell r="D418">
            <v>159669</v>
          </cell>
          <cell r="E418">
            <v>0</v>
          </cell>
          <cell r="F418">
            <v>122016.77</v>
          </cell>
          <cell r="G418">
            <v>0</v>
          </cell>
        </row>
        <row r="428"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946">
          <cell r="C946">
            <v>4619309.1500000004</v>
          </cell>
          <cell r="D946">
            <v>0</v>
          </cell>
          <cell r="E946">
            <v>0</v>
          </cell>
          <cell r="F946">
            <v>4619309.1500000004</v>
          </cell>
          <cell r="G946">
            <v>0</v>
          </cell>
        </row>
        <row r="1367">
          <cell r="C1367">
            <v>2573016.2200000002</v>
          </cell>
          <cell r="D1367">
            <v>2573016.2200000002</v>
          </cell>
          <cell r="E1367">
            <v>0</v>
          </cell>
          <cell r="F1367">
            <v>0</v>
          </cell>
          <cell r="G1367">
            <v>0</v>
          </cell>
        </row>
        <row r="1506">
          <cell r="C1506">
            <v>2109198.92</v>
          </cell>
          <cell r="D1506">
            <v>0</v>
          </cell>
          <cell r="E1506">
            <v>0</v>
          </cell>
          <cell r="F1506">
            <v>2109198.92</v>
          </cell>
          <cell r="G1506">
            <v>0</v>
          </cell>
        </row>
      </sheetData>
      <sheetData sheetId="50">
        <row r="10">
          <cell r="C10">
            <v>0</v>
          </cell>
        </row>
        <row r="22">
          <cell r="C22">
            <v>31811311.310000002</v>
          </cell>
        </row>
      </sheetData>
      <sheetData sheetId="51"/>
      <sheetData sheetId="52"/>
      <sheetData sheetId="53">
        <row r="8">
          <cell r="D8">
            <v>103576831.53</v>
          </cell>
        </row>
        <row r="9">
          <cell r="D9">
            <v>13073243.59</v>
          </cell>
        </row>
        <row r="10">
          <cell r="D10">
            <v>325541968.66000003</v>
          </cell>
        </row>
        <row r="11">
          <cell r="D11">
            <v>144373847.30000001</v>
          </cell>
        </row>
        <row r="12">
          <cell r="D12">
            <v>218660250.44999999</v>
          </cell>
        </row>
        <row r="13">
          <cell r="C13">
            <v>0</v>
          </cell>
        </row>
        <row r="15">
          <cell r="D15">
            <v>805226141.52999997</v>
          </cell>
        </row>
        <row r="21">
          <cell r="D21">
            <v>4001835.33</v>
          </cell>
        </row>
        <row r="22">
          <cell r="D22">
            <v>13260140.68</v>
          </cell>
        </row>
        <row r="23">
          <cell r="D23">
            <v>0</v>
          </cell>
        </row>
        <row r="24">
          <cell r="D24">
            <v>407935.3</v>
          </cell>
        </row>
        <row r="25">
          <cell r="D25">
            <v>0</v>
          </cell>
        </row>
        <row r="26">
          <cell r="D26">
            <v>603496.22</v>
          </cell>
        </row>
        <row r="27">
          <cell r="D27">
            <v>362957.76</v>
          </cell>
        </row>
        <row r="28">
          <cell r="D28">
            <v>202552.82</v>
          </cell>
        </row>
        <row r="29">
          <cell r="D29">
            <v>926832.36</v>
          </cell>
        </row>
        <row r="30">
          <cell r="D30">
            <v>23550</v>
          </cell>
        </row>
        <row r="31">
          <cell r="D31">
            <v>45331163.450000003</v>
          </cell>
        </row>
        <row r="32">
          <cell r="D32">
            <v>309950</v>
          </cell>
        </row>
        <row r="33">
          <cell r="D33">
            <v>235897.28</v>
          </cell>
        </row>
        <row r="34">
          <cell r="D34">
            <v>42494129.140000001</v>
          </cell>
        </row>
        <row r="35">
          <cell r="D35">
            <v>12570690.130000001</v>
          </cell>
        </row>
        <row r="36">
          <cell r="D36">
            <v>349143.71</v>
          </cell>
        </row>
        <row r="37">
          <cell r="D37">
            <v>6004888.5199999996</v>
          </cell>
        </row>
        <row r="38">
          <cell r="D38">
            <v>46924.5</v>
          </cell>
        </row>
        <row r="39">
          <cell r="D39">
            <v>0</v>
          </cell>
        </row>
        <row r="40">
          <cell r="D40">
            <v>215621.21</v>
          </cell>
        </row>
        <row r="41">
          <cell r="D41">
            <v>3780477.8</v>
          </cell>
        </row>
        <row r="42">
          <cell r="D42">
            <v>131128186.20999998</v>
          </cell>
        </row>
      </sheetData>
      <sheetData sheetId="54">
        <row r="8">
          <cell r="D8">
            <v>2522487.6800000002</v>
          </cell>
        </row>
        <row r="9">
          <cell r="D9">
            <v>2349539.12</v>
          </cell>
        </row>
        <row r="10">
          <cell r="D10">
            <v>4872026.8000000007</v>
          </cell>
        </row>
        <row r="24">
          <cell r="D24">
            <v>15053259.67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7310</v>
          </cell>
        </row>
        <row r="29">
          <cell r="D29">
            <v>3430</v>
          </cell>
        </row>
        <row r="30">
          <cell r="D30">
            <v>363513.1</v>
          </cell>
        </row>
        <row r="31">
          <cell r="D31">
            <v>10273.709999999999</v>
          </cell>
        </row>
        <row r="32">
          <cell r="D32">
            <v>11403.45</v>
          </cell>
        </row>
        <row r="33">
          <cell r="D33">
            <v>90000</v>
          </cell>
        </row>
        <row r="34">
          <cell r="D34">
            <v>10672</v>
          </cell>
        </row>
        <row r="35">
          <cell r="D35">
            <v>149718.24</v>
          </cell>
        </row>
        <row r="36">
          <cell r="D36">
            <v>54000</v>
          </cell>
        </row>
        <row r="37">
          <cell r="D37">
            <v>8429192.6999999993</v>
          </cell>
        </row>
        <row r="38">
          <cell r="D38">
            <v>-4033705.15</v>
          </cell>
        </row>
        <row r="39">
          <cell r="D39">
            <v>15310.8</v>
          </cell>
        </row>
        <row r="40">
          <cell r="D40">
            <v>20164378.52</v>
          </cell>
        </row>
      </sheetData>
      <sheetData sheetId="55"/>
      <sheetData sheetId="56"/>
      <sheetData sheetId="57">
        <row r="13">
          <cell r="C13">
            <v>2559131.75</v>
          </cell>
          <cell r="D13">
            <v>2559131.75</v>
          </cell>
          <cell r="E13">
            <v>0</v>
          </cell>
          <cell r="F13">
            <v>0</v>
          </cell>
          <cell r="G13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</row>
        <row r="1316"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</row>
        <row r="1389">
          <cell r="C1389">
            <v>4406282.5</v>
          </cell>
          <cell r="D1389">
            <v>4406282.5</v>
          </cell>
          <cell r="E1389">
            <v>0</v>
          </cell>
          <cell r="F1389">
            <v>0</v>
          </cell>
          <cell r="G1389">
            <v>0</v>
          </cell>
        </row>
        <row r="1933">
          <cell r="C1933">
            <v>19914280.460000001</v>
          </cell>
          <cell r="D1933">
            <v>19914280.460000001</v>
          </cell>
          <cell r="E1933">
            <v>0</v>
          </cell>
          <cell r="F1933">
            <v>0</v>
          </cell>
          <cell r="G1933">
            <v>0</v>
          </cell>
        </row>
        <row r="1935">
          <cell r="C1935">
            <v>26879694.710000001</v>
          </cell>
          <cell r="D1935">
            <v>26879694.710000001</v>
          </cell>
          <cell r="E1935">
            <v>0</v>
          </cell>
          <cell r="F1935">
            <v>0</v>
          </cell>
          <cell r="G1935">
            <v>0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workbookViewId="0">
      <selection activeCell="D17" sqref="D17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44" t="s">
        <v>581</v>
      </c>
      <c r="B1" s="145"/>
      <c r="C1" s="66" t="s">
        <v>0</v>
      </c>
      <c r="D1" s="67">
        <v>2025</v>
      </c>
    </row>
    <row r="2" spans="1:4" ht="11.25" customHeight="1" x14ac:dyDescent="0.25">
      <c r="A2" s="146" t="s">
        <v>1</v>
      </c>
      <c r="B2" s="147"/>
      <c r="C2" s="68" t="s">
        <v>2</v>
      </c>
      <c r="D2" s="69" t="s">
        <v>1150</v>
      </c>
    </row>
    <row r="3" spans="1:4" ht="11.25" customHeight="1" x14ac:dyDescent="0.25">
      <c r="A3" s="146" t="s">
        <v>1059</v>
      </c>
      <c r="B3" s="147"/>
      <c r="C3" s="68" t="s">
        <v>3</v>
      </c>
      <c r="D3" s="70" t="s">
        <v>1151</v>
      </c>
    </row>
    <row r="4" spans="1:4" ht="11.25" customHeight="1" x14ac:dyDescent="0.25">
      <c r="A4" s="148" t="s">
        <v>4</v>
      </c>
      <c r="B4" s="149"/>
      <c r="C4" s="71"/>
      <c r="D4" s="72"/>
    </row>
    <row r="5" spans="1:4" ht="15" customHeight="1" x14ac:dyDescent="0.25">
      <c r="A5" s="2" t="s">
        <v>5</v>
      </c>
      <c r="B5" s="95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ht="9.75" customHeight="1" x14ac:dyDescent="0.25">
      <c r="A10" s="8" t="s">
        <v>9</v>
      </c>
      <c r="B10" s="9" t="s">
        <v>10</v>
      </c>
      <c r="C10" s="1"/>
      <c r="D10" s="1"/>
    </row>
    <row r="11" spans="1:4" ht="9.75" customHeight="1" x14ac:dyDescent="0.25">
      <c r="A11" s="8" t="s">
        <v>11</v>
      </c>
      <c r="B11" s="9" t="s">
        <v>12</v>
      </c>
      <c r="C11" s="1"/>
      <c r="D11" s="1"/>
    </row>
    <row r="12" spans="1:4" ht="9.75" customHeight="1" x14ac:dyDescent="0.25">
      <c r="A12" s="8" t="s">
        <v>13</v>
      </c>
      <c r="B12" s="9" t="s">
        <v>14</v>
      </c>
      <c r="C12" s="1"/>
      <c r="D12" s="1"/>
    </row>
    <row r="13" spans="1:4" ht="9.75" customHeight="1" x14ac:dyDescent="0.25">
      <c r="A13" s="8" t="s">
        <v>15</v>
      </c>
      <c r="B13" s="9" t="s">
        <v>16</v>
      </c>
      <c r="C13" s="1"/>
      <c r="D13" s="1"/>
    </row>
    <row r="14" spans="1:4" ht="9.75" customHeight="1" x14ac:dyDescent="0.25">
      <c r="A14" s="8" t="s">
        <v>17</v>
      </c>
      <c r="B14" s="9" t="s">
        <v>18</v>
      </c>
      <c r="C14" s="1"/>
      <c r="D14" s="1"/>
    </row>
    <row r="15" spans="1:4" ht="9.75" customHeight="1" x14ac:dyDescent="0.25">
      <c r="A15" s="8" t="s">
        <v>19</v>
      </c>
      <c r="B15" s="9" t="s">
        <v>20</v>
      </c>
      <c r="C15" s="1"/>
      <c r="D15" s="1"/>
    </row>
    <row r="16" spans="1:4" ht="9.75" customHeight="1" x14ac:dyDescent="0.25">
      <c r="A16" s="8" t="s">
        <v>21</v>
      </c>
      <c r="B16" s="9" t="s">
        <v>22</v>
      </c>
      <c r="C16" s="1"/>
      <c r="D16" s="1"/>
    </row>
    <row r="17" spans="1:2" ht="9.75" customHeight="1" x14ac:dyDescent="0.25">
      <c r="A17" s="8" t="s">
        <v>23</v>
      </c>
      <c r="B17" s="9" t="s">
        <v>24</v>
      </c>
    </row>
    <row r="18" spans="1:2" ht="9.75" customHeight="1" x14ac:dyDescent="0.25">
      <c r="A18" s="8" t="s">
        <v>25</v>
      </c>
      <c r="B18" s="9" t="s">
        <v>26</v>
      </c>
    </row>
    <row r="19" spans="1:2" ht="9.75" customHeight="1" x14ac:dyDescent="0.25">
      <c r="A19" s="8" t="s">
        <v>27</v>
      </c>
      <c r="B19" s="9" t="s">
        <v>28</v>
      </c>
    </row>
    <row r="20" spans="1:2" ht="9.75" customHeight="1" x14ac:dyDescent="0.25">
      <c r="A20" s="8" t="s">
        <v>29</v>
      </c>
      <c r="B20" s="9" t="s">
        <v>30</v>
      </c>
    </row>
    <row r="21" spans="1:2" ht="9.75" customHeight="1" x14ac:dyDescent="0.25">
      <c r="A21" s="8" t="s">
        <v>31</v>
      </c>
      <c r="B21" s="9" t="s">
        <v>32</v>
      </c>
    </row>
    <row r="22" spans="1:2" ht="9.75" customHeight="1" x14ac:dyDescent="0.25">
      <c r="A22" s="8" t="s">
        <v>33</v>
      </c>
      <c r="B22" s="9" t="s">
        <v>34</v>
      </c>
    </row>
    <row r="23" spans="1:2" ht="9.75" customHeight="1" x14ac:dyDescent="0.25">
      <c r="A23" s="8" t="s">
        <v>35</v>
      </c>
      <c r="B23" s="9" t="s">
        <v>36</v>
      </c>
    </row>
    <row r="24" spans="1:2" ht="9.75" customHeight="1" x14ac:dyDescent="0.25">
      <c r="A24" s="8" t="s">
        <v>37</v>
      </c>
      <c r="B24" s="9" t="s">
        <v>38</v>
      </c>
    </row>
    <row r="25" spans="1:2" ht="9.75" customHeight="1" x14ac:dyDescent="0.25">
      <c r="A25" s="8" t="s">
        <v>39</v>
      </c>
      <c r="B25" s="9" t="s">
        <v>40</v>
      </c>
    </row>
    <row r="26" spans="1:2" ht="9.75" customHeight="1" x14ac:dyDescent="0.25">
      <c r="A26" s="8" t="s">
        <v>41</v>
      </c>
      <c r="B26" s="9" t="s">
        <v>42</v>
      </c>
    </row>
    <row r="27" spans="1:2" ht="9.75" customHeight="1" x14ac:dyDescent="0.25">
      <c r="A27" s="8" t="s">
        <v>43</v>
      </c>
      <c r="B27" s="9" t="s">
        <v>44</v>
      </c>
    </row>
    <row r="28" spans="1:2" ht="9.75" customHeight="1" x14ac:dyDescent="0.25">
      <c r="A28" s="8" t="s">
        <v>45</v>
      </c>
      <c r="B28" s="9" t="s">
        <v>46</v>
      </c>
    </row>
    <row r="29" spans="1:2" ht="9.75" customHeight="1" x14ac:dyDescent="0.25">
      <c r="A29" s="8" t="s">
        <v>47</v>
      </c>
      <c r="B29" s="9" t="s">
        <v>48</v>
      </c>
    </row>
    <row r="30" spans="1:2" ht="9.75" customHeight="1" x14ac:dyDescent="0.25">
      <c r="A30" s="8" t="s">
        <v>49</v>
      </c>
      <c r="B30" s="9" t="s">
        <v>50</v>
      </c>
    </row>
    <row r="31" spans="1:2" ht="9.75" customHeight="1" x14ac:dyDescent="0.25">
      <c r="A31" s="8" t="s">
        <v>51</v>
      </c>
      <c r="B31" s="9" t="s">
        <v>52</v>
      </c>
    </row>
    <row r="32" spans="1:2" ht="9.75" customHeight="1" x14ac:dyDescent="0.25">
      <c r="A32" s="8" t="s">
        <v>53</v>
      </c>
      <c r="B32" s="9" t="s">
        <v>54</v>
      </c>
    </row>
    <row r="33" spans="1:2" ht="15" customHeight="1" x14ac:dyDescent="0.25">
      <c r="B33" s="73"/>
    </row>
    <row r="34" spans="1:2" ht="15" customHeight="1" x14ac:dyDescent="0.25">
      <c r="B34" s="73"/>
    </row>
    <row r="35" spans="1:2" ht="9.75" customHeight="1" x14ac:dyDescent="0.25">
      <c r="A35" s="8" t="s">
        <v>55</v>
      </c>
      <c r="B35" s="73" t="s">
        <v>56</v>
      </c>
    </row>
    <row r="36" spans="1:2" ht="9.75" customHeight="1" x14ac:dyDescent="0.25">
      <c r="A36" s="8" t="s">
        <v>57</v>
      </c>
      <c r="B36" s="73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73" t="s">
        <v>61</v>
      </c>
    </row>
    <row r="40" spans="1:2" ht="9.75" customHeight="1" x14ac:dyDescent="0.25">
      <c r="A40" s="5"/>
      <c r="B40" s="73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42" t="s">
        <v>65</v>
      </c>
      <c r="B45" s="143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4"/>
  <sheetViews>
    <sheetView workbookViewId="0">
      <selection activeCell="B26" sqref="B26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50" t="str">
        <f>'Notas a los Edos Financieros'!A1</f>
        <v>Sistema Municipal de Agua Potable y Alcantarillado de Guanajuato</v>
      </c>
      <c r="B1" s="151"/>
      <c r="C1" s="151"/>
      <c r="D1" s="79" t="s">
        <v>0</v>
      </c>
      <c r="E1" s="75">
        <f>'Notas a los Edos Financieros'!D1</f>
        <v>2025</v>
      </c>
    </row>
    <row r="2" spans="1:5" ht="11.25" customHeight="1" x14ac:dyDescent="0.25">
      <c r="A2" s="150" t="s">
        <v>66</v>
      </c>
      <c r="B2" s="151"/>
      <c r="C2" s="151"/>
      <c r="D2" s="79" t="s">
        <v>2</v>
      </c>
      <c r="E2" s="75" t="str">
        <f>'Notas a los Edos Financieros'!D2</f>
        <v>Anual</v>
      </c>
    </row>
    <row r="3" spans="1:5" ht="11.25" customHeight="1" x14ac:dyDescent="0.25">
      <c r="A3" s="150" t="str">
        <f>'Notas a los Edos Financieros'!A3</f>
        <v>Del 01 de enero al 31 de diciembre de 2025</v>
      </c>
      <c r="B3" s="151"/>
      <c r="C3" s="151"/>
      <c r="D3" s="79" t="s">
        <v>3</v>
      </c>
      <c r="E3" s="75" t="str">
        <f>'Notas a los Edos Financieros'!D3</f>
        <v>Cuenta Pública</v>
      </c>
    </row>
    <row r="4" spans="1:5" ht="11.25" customHeight="1" x14ac:dyDescent="0.25">
      <c r="A4" s="150" t="s">
        <v>4</v>
      </c>
      <c r="B4" s="151"/>
      <c r="C4" s="151"/>
      <c r="D4" s="80"/>
      <c r="E4" s="80"/>
    </row>
    <row r="5" spans="1:5" ht="9.75" customHeight="1" x14ac:dyDescent="0.25">
      <c r="A5" s="76" t="s">
        <v>67</v>
      </c>
      <c r="B5" s="77"/>
      <c r="C5" s="77"/>
      <c r="D5" s="81"/>
      <c r="E5" s="77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77" t="s">
        <v>68</v>
      </c>
      <c r="B7" s="77"/>
      <c r="C7" s="77"/>
      <c r="D7" s="81"/>
      <c r="E7" s="77"/>
    </row>
    <row r="8" spans="1:5" ht="9.75" customHeight="1" x14ac:dyDescent="0.25">
      <c r="A8" s="78" t="s">
        <v>69</v>
      </c>
      <c r="B8" s="78" t="s">
        <v>70</v>
      </c>
      <c r="C8" s="82" t="s">
        <v>71</v>
      </c>
      <c r="D8" s="83" t="s">
        <v>72</v>
      </c>
      <c r="E8" s="82" t="s">
        <v>73</v>
      </c>
    </row>
    <row r="9" spans="1:5" ht="9.75" customHeight="1" x14ac:dyDescent="0.25">
      <c r="A9" s="18">
        <v>4000</v>
      </c>
      <c r="B9" s="19" t="s">
        <v>10</v>
      </c>
      <c r="C9" s="20">
        <v>359910492.44</v>
      </c>
      <c r="D9" s="21"/>
      <c r="E9" s="13"/>
    </row>
    <row r="10" spans="1:5" ht="9.75" customHeight="1" x14ac:dyDescent="0.25">
      <c r="A10" s="18">
        <v>4100</v>
      </c>
      <c r="B10" s="19" t="s">
        <v>74</v>
      </c>
      <c r="C10" s="20">
        <v>336453229.63999999</v>
      </c>
      <c r="D10" s="21"/>
      <c r="E10" s="13"/>
    </row>
    <row r="11" spans="1:5" ht="11.25" customHeight="1" x14ac:dyDescent="0.25">
      <c r="A11" s="18">
        <v>4110</v>
      </c>
      <c r="B11" s="19" t="s">
        <v>75</v>
      </c>
      <c r="C11" s="20">
        <v>0</v>
      </c>
      <c r="D11" s="21">
        <v>0</v>
      </c>
      <c r="E11" s="13"/>
    </row>
    <row r="12" spans="1:5" ht="9.75" customHeight="1" x14ac:dyDescent="0.25">
      <c r="A12" s="22">
        <v>4111</v>
      </c>
      <c r="B12" s="1" t="s">
        <v>76</v>
      </c>
      <c r="C12" s="23">
        <v>0</v>
      </c>
      <c r="D12" s="21">
        <v>0</v>
      </c>
      <c r="E12" s="13"/>
    </row>
    <row r="13" spans="1:5" ht="9.75" customHeight="1" x14ac:dyDescent="0.25">
      <c r="A13" s="22">
        <v>4112</v>
      </c>
      <c r="B13" s="1" t="s">
        <v>77</v>
      </c>
      <c r="C13" s="23">
        <v>0</v>
      </c>
      <c r="D13" s="21">
        <v>0</v>
      </c>
      <c r="E13" s="13"/>
    </row>
    <row r="14" spans="1:5" ht="9.75" customHeight="1" x14ac:dyDescent="0.25">
      <c r="A14" s="22">
        <v>4113</v>
      </c>
      <c r="B14" s="1" t="s">
        <v>78</v>
      </c>
      <c r="C14" s="23">
        <v>0</v>
      </c>
      <c r="D14" s="21">
        <v>0</v>
      </c>
      <c r="E14" s="13"/>
    </row>
    <row r="15" spans="1:5" ht="9.75" customHeight="1" x14ac:dyDescent="0.25">
      <c r="A15" s="22">
        <v>4114</v>
      </c>
      <c r="B15" s="1" t="s">
        <v>79</v>
      </c>
      <c r="C15" s="23">
        <v>0</v>
      </c>
      <c r="D15" s="21">
        <v>0</v>
      </c>
      <c r="E15" s="13"/>
    </row>
    <row r="16" spans="1:5" ht="9.75" customHeight="1" x14ac:dyDescent="0.25">
      <c r="A16" s="22">
        <v>4115</v>
      </c>
      <c r="B16" s="1" t="s">
        <v>80</v>
      </c>
      <c r="C16" s="23">
        <v>0</v>
      </c>
      <c r="D16" s="21">
        <v>0</v>
      </c>
      <c r="E16" s="13"/>
    </row>
    <row r="17" spans="1:5" ht="9.75" customHeight="1" x14ac:dyDescent="0.25">
      <c r="A17" s="22">
        <v>4116</v>
      </c>
      <c r="B17" s="1" t="s">
        <v>81</v>
      </c>
      <c r="C17" s="23">
        <v>0</v>
      </c>
      <c r="D17" s="21">
        <v>0</v>
      </c>
      <c r="E17" s="13"/>
    </row>
    <row r="18" spans="1:5" ht="9.75" customHeight="1" x14ac:dyDescent="0.25">
      <c r="A18" s="22">
        <v>4117</v>
      </c>
      <c r="B18" s="1" t="s">
        <v>82</v>
      </c>
      <c r="C18" s="23">
        <v>0</v>
      </c>
      <c r="D18" s="21">
        <v>0</v>
      </c>
      <c r="E18" s="13"/>
    </row>
    <row r="19" spans="1:5" ht="9.75" customHeight="1" x14ac:dyDescent="0.25">
      <c r="A19" s="22">
        <v>4118</v>
      </c>
      <c r="B19" s="24" t="s">
        <v>83</v>
      </c>
      <c r="C19" s="23">
        <v>0</v>
      </c>
      <c r="D19" s="21">
        <v>0</v>
      </c>
      <c r="E19" s="13"/>
    </row>
    <row r="20" spans="1:5" ht="9.75" customHeight="1" x14ac:dyDescent="0.25">
      <c r="A20" s="22">
        <v>4119</v>
      </c>
      <c r="B20" s="1" t="s">
        <v>84</v>
      </c>
      <c r="C20" s="23">
        <v>0</v>
      </c>
      <c r="D20" s="21">
        <v>0</v>
      </c>
      <c r="E20" s="13"/>
    </row>
    <row r="21" spans="1:5" ht="9.75" customHeight="1" x14ac:dyDescent="0.25">
      <c r="A21" s="18">
        <v>4120</v>
      </c>
      <c r="B21" s="19" t="s">
        <v>85</v>
      </c>
      <c r="C21" s="20">
        <v>0</v>
      </c>
      <c r="D21" s="21"/>
      <c r="E21" s="13"/>
    </row>
    <row r="22" spans="1:5" ht="9.75" customHeight="1" x14ac:dyDescent="0.25">
      <c r="A22" s="22">
        <v>4121</v>
      </c>
      <c r="B22" s="1" t="s">
        <v>86</v>
      </c>
      <c r="C22" s="23">
        <v>0</v>
      </c>
      <c r="D22" s="21">
        <v>0</v>
      </c>
      <c r="E22" s="13"/>
    </row>
    <row r="23" spans="1:5" ht="9.75" customHeight="1" x14ac:dyDescent="0.25">
      <c r="A23" s="22">
        <v>4122</v>
      </c>
      <c r="B23" s="1" t="s">
        <v>87</v>
      </c>
      <c r="C23" s="23">
        <v>0</v>
      </c>
      <c r="D23" s="21">
        <v>0</v>
      </c>
      <c r="E23" s="13"/>
    </row>
    <row r="24" spans="1:5" ht="9.75" customHeight="1" x14ac:dyDescent="0.25">
      <c r="A24" s="22">
        <v>4123</v>
      </c>
      <c r="B24" s="1" t="s">
        <v>88</v>
      </c>
      <c r="C24" s="23">
        <v>0</v>
      </c>
      <c r="D24" s="21">
        <v>0</v>
      </c>
      <c r="E24" s="13"/>
    </row>
    <row r="25" spans="1:5" ht="9.75" customHeight="1" x14ac:dyDescent="0.25">
      <c r="A25" s="22">
        <v>4124</v>
      </c>
      <c r="B25" s="1" t="s">
        <v>89</v>
      </c>
      <c r="C25" s="23">
        <v>0</v>
      </c>
      <c r="D25" s="21">
        <v>0</v>
      </c>
      <c r="E25" s="13"/>
    </row>
    <row r="26" spans="1:5" ht="9.75" customHeight="1" x14ac:dyDescent="0.25">
      <c r="A26" s="22">
        <v>4129</v>
      </c>
      <c r="B26" s="1" t="s">
        <v>90</v>
      </c>
      <c r="C26" s="23">
        <v>0</v>
      </c>
      <c r="D26" s="21">
        <v>0</v>
      </c>
      <c r="E26" s="13"/>
    </row>
    <row r="27" spans="1:5" ht="9.75" customHeight="1" x14ac:dyDescent="0.25">
      <c r="A27" s="18">
        <v>4130</v>
      </c>
      <c r="B27" s="19" t="s">
        <v>91</v>
      </c>
      <c r="C27" s="20">
        <v>0</v>
      </c>
      <c r="D27" s="21"/>
      <c r="E27" s="13"/>
    </row>
    <row r="28" spans="1:5" ht="9.75" customHeight="1" x14ac:dyDescent="0.25">
      <c r="A28" s="22">
        <v>4131</v>
      </c>
      <c r="B28" s="1" t="s">
        <v>92</v>
      </c>
      <c r="C28" s="23">
        <v>0</v>
      </c>
      <c r="D28" s="21">
        <v>0</v>
      </c>
      <c r="E28" s="13"/>
    </row>
    <row r="29" spans="1:5" ht="9.75" customHeight="1" x14ac:dyDescent="0.25">
      <c r="A29" s="22">
        <v>4132</v>
      </c>
      <c r="B29" s="24" t="s">
        <v>93</v>
      </c>
      <c r="C29" s="23">
        <v>0</v>
      </c>
      <c r="D29" s="21">
        <v>0</v>
      </c>
      <c r="E29" s="13"/>
    </row>
    <row r="30" spans="1:5" ht="9.75" customHeight="1" x14ac:dyDescent="0.25">
      <c r="A30" s="18">
        <v>4140</v>
      </c>
      <c r="B30" s="19" t="s">
        <v>94</v>
      </c>
      <c r="C30" s="20">
        <v>0</v>
      </c>
      <c r="D30" s="21"/>
      <c r="E30" s="13"/>
    </row>
    <row r="31" spans="1:5" ht="9.75" customHeight="1" x14ac:dyDescent="0.25">
      <c r="A31" s="22">
        <v>4141</v>
      </c>
      <c r="B31" s="1" t="s">
        <v>95</v>
      </c>
      <c r="C31" s="23">
        <v>0</v>
      </c>
      <c r="D31" s="21">
        <v>0</v>
      </c>
      <c r="E31" s="13"/>
    </row>
    <row r="32" spans="1:5" ht="9.75" customHeight="1" x14ac:dyDescent="0.25">
      <c r="A32" s="22">
        <v>4143</v>
      </c>
      <c r="B32" s="1" t="s">
        <v>96</v>
      </c>
      <c r="C32" s="23">
        <v>0</v>
      </c>
      <c r="D32" s="21">
        <v>0</v>
      </c>
      <c r="E32" s="13"/>
    </row>
    <row r="33" spans="1:5" ht="9.75" customHeight="1" x14ac:dyDescent="0.25">
      <c r="A33" s="22">
        <v>4144</v>
      </c>
      <c r="B33" s="1" t="s">
        <v>97</v>
      </c>
      <c r="C33" s="23">
        <v>0</v>
      </c>
      <c r="D33" s="21">
        <v>0</v>
      </c>
      <c r="E33" s="13"/>
    </row>
    <row r="34" spans="1:5" ht="9.75" customHeight="1" x14ac:dyDescent="0.25">
      <c r="A34" s="22">
        <v>4145</v>
      </c>
      <c r="B34" s="24" t="s">
        <v>98</v>
      </c>
      <c r="C34" s="23">
        <v>0</v>
      </c>
      <c r="D34" s="21">
        <v>0</v>
      </c>
      <c r="E34" s="13"/>
    </row>
    <row r="35" spans="1:5" ht="9.75" customHeight="1" x14ac:dyDescent="0.25">
      <c r="A35" s="22">
        <v>4149</v>
      </c>
      <c r="B35" s="1" t="s">
        <v>99</v>
      </c>
      <c r="C35" s="23">
        <v>0</v>
      </c>
      <c r="D35" s="21">
        <v>0</v>
      </c>
      <c r="E35" s="13"/>
    </row>
    <row r="36" spans="1:5" ht="9.75" customHeight="1" x14ac:dyDescent="0.25">
      <c r="A36" s="18">
        <v>4150</v>
      </c>
      <c r="B36" s="19" t="s">
        <v>100</v>
      </c>
      <c r="C36" s="20">
        <v>0</v>
      </c>
      <c r="D36" s="21"/>
      <c r="E36" s="13"/>
    </row>
    <row r="37" spans="1:5" ht="9.75" customHeight="1" x14ac:dyDescent="0.25">
      <c r="A37" s="22">
        <v>4151</v>
      </c>
      <c r="B37" s="1" t="s">
        <v>100</v>
      </c>
      <c r="C37" s="23">
        <v>0</v>
      </c>
      <c r="D37" s="21">
        <v>0</v>
      </c>
      <c r="E37" s="13"/>
    </row>
    <row r="38" spans="1:5" ht="9.75" customHeight="1" x14ac:dyDescent="0.25">
      <c r="A38" s="22">
        <v>4154</v>
      </c>
      <c r="B38" s="24" t="s">
        <v>101</v>
      </c>
      <c r="C38" s="23">
        <v>0</v>
      </c>
      <c r="D38" s="21">
        <v>0</v>
      </c>
      <c r="E38" s="13"/>
    </row>
    <row r="39" spans="1:5" ht="9.75" customHeight="1" x14ac:dyDescent="0.25">
      <c r="A39" s="18">
        <v>4160</v>
      </c>
      <c r="B39" s="19" t="s">
        <v>102</v>
      </c>
      <c r="C39" s="20">
        <v>0</v>
      </c>
      <c r="D39" s="21"/>
      <c r="E39" s="13"/>
    </row>
    <row r="40" spans="1:5" ht="9.75" customHeight="1" x14ac:dyDescent="0.25">
      <c r="A40" s="22">
        <v>4161</v>
      </c>
      <c r="B40" s="1" t="s">
        <v>103</v>
      </c>
      <c r="C40" s="23">
        <v>0</v>
      </c>
      <c r="D40" s="21">
        <v>0</v>
      </c>
      <c r="E40" s="13"/>
    </row>
    <row r="41" spans="1:5" ht="9.75" customHeight="1" x14ac:dyDescent="0.25">
      <c r="A41" s="22">
        <v>4162</v>
      </c>
      <c r="B41" s="1" t="s">
        <v>104</v>
      </c>
      <c r="C41" s="23">
        <v>0</v>
      </c>
      <c r="D41" s="21">
        <v>0</v>
      </c>
      <c r="E41" s="13"/>
    </row>
    <row r="42" spans="1:5" ht="9.75" customHeight="1" x14ac:dyDescent="0.25">
      <c r="A42" s="22">
        <v>4163</v>
      </c>
      <c r="B42" s="1" t="s">
        <v>105</v>
      </c>
      <c r="C42" s="23">
        <v>0</v>
      </c>
      <c r="D42" s="21">
        <v>0</v>
      </c>
      <c r="E42" s="13"/>
    </row>
    <row r="43" spans="1:5" ht="9.75" customHeight="1" x14ac:dyDescent="0.25">
      <c r="A43" s="22">
        <v>4164</v>
      </c>
      <c r="B43" s="1" t="s">
        <v>106</v>
      </c>
      <c r="C43" s="23">
        <v>0</v>
      </c>
      <c r="D43" s="21">
        <v>0</v>
      </c>
      <c r="E43" s="13"/>
    </row>
    <row r="44" spans="1:5" ht="9.75" customHeight="1" x14ac:dyDescent="0.25">
      <c r="A44" s="22">
        <v>4165</v>
      </c>
      <c r="B44" s="1" t="s">
        <v>107</v>
      </c>
      <c r="C44" s="23">
        <v>0</v>
      </c>
      <c r="D44" s="21">
        <v>0</v>
      </c>
      <c r="E44" s="13"/>
    </row>
    <row r="45" spans="1:5" ht="9.75" customHeight="1" x14ac:dyDescent="0.25">
      <c r="A45" s="22">
        <v>4166</v>
      </c>
      <c r="B45" s="24" t="s">
        <v>108</v>
      </c>
      <c r="C45" s="23">
        <v>0</v>
      </c>
      <c r="D45" s="21">
        <v>0</v>
      </c>
      <c r="E45" s="13"/>
    </row>
    <row r="46" spans="1:5" ht="9.75" customHeight="1" x14ac:dyDescent="0.25">
      <c r="A46" s="22">
        <v>4168</v>
      </c>
      <c r="B46" s="1" t="s">
        <v>109</v>
      </c>
      <c r="C46" s="23">
        <v>0</v>
      </c>
      <c r="D46" s="21">
        <v>0</v>
      </c>
      <c r="E46" s="13"/>
    </row>
    <row r="47" spans="1:5" ht="9.75" customHeight="1" x14ac:dyDescent="0.25">
      <c r="A47" s="22">
        <v>4169</v>
      </c>
      <c r="B47" s="1" t="s">
        <v>110</v>
      </c>
      <c r="C47" s="23">
        <v>0</v>
      </c>
      <c r="D47" s="21">
        <v>0</v>
      </c>
      <c r="E47" s="13"/>
    </row>
    <row r="48" spans="1:5" ht="9.75" customHeight="1" x14ac:dyDescent="0.25">
      <c r="A48" s="18">
        <v>4170</v>
      </c>
      <c r="B48" s="19" t="s">
        <v>111</v>
      </c>
      <c r="C48" s="20">
        <v>336453229.63999999</v>
      </c>
      <c r="D48" s="21"/>
      <c r="E48" s="13"/>
    </row>
    <row r="49" spans="1:5" ht="9.75" customHeight="1" x14ac:dyDescent="0.25">
      <c r="A49" s="22">
        <v>4171</v>
      </c>
      <c r="B49" s="1" t="s">
        <v>112</v>
      </c>
      <c r="C49" s="23">
        <v>0</v>
      </c>
      <c r="D49" s="21">
        <v>0</v>
      </c>
      <c r="E49" s="13"/>
    </row>
    <row r="50" spans="1:5" ht="9.75" customHeight="1" x14ac:dyDescent="0.25">
      <c r="A50" s="22">
        <v>4172</v>
      </c>
      <c r="B50" s="1" t="s">
        <v>113</v>
      </c>
      <c r="C50" s="23">
        <v>0</v>
      </c>
      <c r="D50" s="21">
        <v>0</v>
      </c>
      <c r="E50" s="13"/>
    </row>
    <row r="51" spans="1:5" ht="9.75" customHeight="1" x14ac:dyDescent="0.25">
      <c r="A51" s="22">
        <v>4173</v>
      </c>
      <c r="B51" s="24" t="s">
        <v>114</v>
      </c>
      <c r="C51" s="23">
        <v>336453229.63999999</v>
      </c>
      <c r="D51" s="21">
        <v>1</v>
      </c>
      <c r="E51" s="13" t="s">
        <v>582</v>
      </c>
    </row>
    <row r="52" spans="1:5" ht="9.75" customHeight="1" x14ac:dyDescent="0.25">
      <c r="A52" s="22">
        <v>4174</v>
      </c>
      <c r="B52" s="24" t="s">
        <v>115</v>
      </c>
      <c r="C52" s="23">
        <v>0</v>
      </c>
      <c r="D52" s="21">
        <v>0</v>
      </c>
      <c r="E52" s="13"/>
    </row>
    <row r="53" spans="1:5" ht="9.75" customHeight="1" x14ac:dyDescent="0.25">
      <c r="A53" s="22">
        <v>4175</v>
      </c>
      <c r="B53" s="24" t="s">
        <v>116</v>
      </c>
      <c r="C53" s="23">
        <v>0</v>
      </c>
      <c r="D53" s="21">
        <v>0</v>
      </c>
      <c r="E53" s="13"/>
    </row>
    <row r="54" spans="1:5" ht="9.75" customHeight="1" x14ac:dyDescent="0.25">
      <c r="A54" s="22">
        <v>4176</v>
      </c>
      <c r="B54" s="24" t="s">
        <v>117</v>
      </c>
      <c r="C54" s="23">
        <v>0</v>
      </c>
      <c r="D54" s="21">
        <v>0</v>
      </c>
      <c r="E54" s="13"/>
    </row>
    <row r="55" spans="1:5" ht="9.75" customHeight="1" x14ac:dyDescent="0.25">
      <c r="A55" s="22">
        <v>4177</v>
      </c>
      <c r="B55" s="24" t="s">
        <v>118</v>
      </c>
      <c r="C55" s="23">
        <v>0</v>
      </c>
      <c r="D55" s="21">
        <v>0</v>
      </c>
      <c r="E55" s="13"/>
    </row>
    <row r="56" spans="1:5" ht="9.75" customHeight="1" x14ac:dyDescent="0.25">
      <c r="A56" s="22">
        <v>4178</v>
      </c>
      <c r="B56" s="24" t="s">
        <v>119</v>
      </c>
      <c r="C56" s="23">
        <v>0</v>
      </c>
      <c r="D56" s="21">
        <v>0</v>
      </c>
      <c r="E56" s="13"/>
    </row>
    <row r="57" spans="1:5" ht="9.75" customHeight="1" x14ac:dyDescent="0.25">
      <c r="A57" s="18">
        <v>4200</v>
      </c>
      <c r="B57" s="25" t="s">
        <v>120</v>
      </c>
      <c r="C57" s="20">
        <v>0</v>
      </c>
      <c r="D57" s="21"/>
      <c r="E57" s="13"/>
    </row>
    <row r="58" spans="1:5" ht="9.75" customHeight="1" x14ac:dyDescent="0.25">
      <c r="A58" s="18">
        <v>4210</v>
      </c>
      <c r="B58" s="25" t="s">
        <v>121</v>
      </c>
      <c r="C58" s="20">
        <v>0</v>
      </c>
      <c r="D58" s="21"/>
      <c r="E58" s="13"/>
    </row>
    <row r="59" spans="1:5" ht="9.75" customHeight="1" x14ac:dyDescent="0.25">
      <c r="A59" s="22">
        <v>4211</v>
      </c>
      <c r="B59" s="1" t="s">
        <v>122</v>
      </c>
      <c r="C59" s="23">
        <v>0</v>
      </c>
      <c r="D59" s="21" t="s">
        <v>584</v>
      </c>
      <c r="E59" s="13"/>
    </row>
    <row r="60" spans="1:5" ht="9.75" customHeight="1" x14ac:dyDescent="0.25">
      <c r="A60" s="22">
        <v>4212</v>
      </c>
      <c r="B60" s="1" t="s">
        <v>123</v>
      </c>
      <c r="C60" s="23">
        <v>0</v>
      </c>
      <c r="D60" s="21" t="s">
        <v>584</v>
      </c>
      <c r="E60" s="13"/>
    </row>
    <row r="61" spans="1:5" ht="9.75" customHeight="1" x14ac:dyDescent="0.25">
      <c r="A61" s="22">
        <v>4213</v>
      </c>
      <c r="B61" s="1" t="s">
        <v>124</v>
      </c>
      <c r="C61" s="23">
        <v>0</v>
      </c>
      <c r="D61" s="21" t="s">
        <v>584</v>
      </c>
      <c r="E61" s="13"/>
    </row>
    <row r="62" spans="1:5" ht="9.75" customHeight="1" x14ac:dyDescent="0.25">
      <c r="A62" s="22">
        <v>4214</v>
      </c>
      <c r="B62" s="1" t="s">
        <v>125</v>
      </c>
      <c r="C62" s="23">
        <v>0</v>
      </c>
      <c r="D62" s="21" t="s">
        <v>584</v>
      </c>
      <c r="E62" s="13"/>
    </row>
    <row r="63" spans="1:5" ht="9.75" customHeight="1" x14ac:dyDescent="0.25">
      <c r="A63" s="22">
        <v>4215</v>
      </c>
      <c r="B63" s="1" t="s">
        <v>126</v>
      </c>
      <c r="C63" s="23">
        <v>0</v>
      </c>
      <c r="D63" s="21" t="s">
        <v>584</v>
      </c>
      <c r="E63" s="13"/>
    </row>
    <row r="64" spans="1:5" ht="9.75" customHeight="1" x14ac:dyDescent="0.25">
      <c r="A64" s="18">
        <v>4220</v>
      </c>
      <c r="B64" s="19" t="s">
        <v>127</v>
      </c>
      <c r="C64" s="20">
        <v>23457262.800000001</v>
      </c>
      <c r="D64" s="21"/>
      <c r="E64" s="13"/>
    </row>
    <row r="65" spans="1:5" ht="9.75" customHeight="1" x14ac:dyDescent="0.25">
      <c r="A65" s="22">
        <v>4221</v>
      </c>
      <c r="B65" s="1" t="s">
        <v>128</v>
      </c>
      <c r="C65" s="23">
        <v>0</v>
      </c>
      <c r="D65" s="21" t="s">
        <v>584</v>
      </c>
      <c r="E65" s="13"/>
    </row>
    <row r="66" spans="1:5" ht="9.75" customHeight="1" x14ac:dyDescent="0.25">
      <c r="A66" s="22">
        <v>4223</v>
      </c>
      <c r="B66" s="1" t="s">
        <v>129</v>
      </c>
      <c r="C66" s="23">
        <v>23457262.800000001</v>
      </c>
      <c r="D66" s="21" t="s">
        <v>584</v>
      </c>
      <c r="E66" s="13" t="s">
        <v>583</v>
      </c>
    </row>
    <row r="67" spans="1:5" ht="9.75" customHeight="1" x14ac:dyDescent="0.25">
      <c r="A67" s="22">
        <v>4225</v>
      </c>
      <c r="B67" s="1" t="s">
        <v>130</v>
      </c>
      <c r="C67" s="23">
        <v>0</v>
      </c>
      <c r="D67" s="21" t="s">
        <v>584</v>
      </c>
      <c r="E67" s="13"/>
    </row>
    <row r="68" spans="1:5" ht="9.75" customHeight="1" x14ac:dyDescent="0.25">
      <c r="A68" s="22">
        <v>4227</v>
      </c>
      <c r="B68" s="1" t="s">
        <v>131</v>
      </c>
      <c r="C68" s="23">
        <v>0</v>
      </c>
      <c r="D68" s="21" t="s">
        <v>584</v>
      </c>
      <c r="E68" s="13"/>
    </row>
    <row r="69" spans="1:5" ht="9.75" customHeight="1" x14ac:dyDescent="0.25">
      <c r="A69" s="26">
        <v>4300</v>
      </c>
      <c r="B69" s="19" t="s">
        <v>132</v>
      </c>
      <c r="C69" s="20">
        <v>0</v>
      </c>
      <c r="D69" s="21"/>
      <c r="E69" s="1"/>
    </row>
    <row r="70" spans="1:5" ht="9.75" customHeight="1" x14ac:dyDescent="0.25">
      <c r="A70" s="26">
        <v>4310</v>
      </c>
      <c r="B70" s="19" t="s">
        <v>133</v>
      </c>
      <c r="C70" s="20">
        <v>0</v>
      </c>
      <c r="D70" s="21"/>
      <c r="E70" s="1"/>
    </row>
    <row r="71" spans="1:5" ht="9.75" customHeight="1" x14ac:dyDescent="0.25">
      <c r="A71" s="16">
        <v>4311</v>
      </c>
      <c r="B71" s="1" t="s">
        <v>134</v>
      </c>
      <c r="C71" s="23">
        <v>0</v>
      </c>
      <c r="D71" s="21" t="s">
        <v>584</v>
      </c>
      <c r="E71" s="1"/>
    </row>
    <row r="72" spans="1:5" ht="9.75" customHeight="1" x14ac:dyDescent="0.25">
      <c r="A72" s="16">
        <v>4319</v>
      </c>
      <c r="B72" s="1" t="s">
        <v>135</v>
      </c>
      <c r="C72" s="23">
        <v>0</v>
      </c>
      <c r="D72" s="21" t="s">
        <v>584</v>
      </c>
      <c r="E72" s="1"/>
    </row>
    <row r="73" spans="1:5" ht="9.75" customHeight="1" x14ac:dyDescent="0.25">
      <c r="A73" s="26">
        <v>4320</v>
      </c>
      <c r="B73" s="19" t="s">
        <v>136</v>
      </c>
      <c r="C73" s="20">
        <v>0</v>
      </c>
      <c r="D73" s="21"/>
      <c r="E73" s="1"/>
    </row>
    <row r="74" spans="1:5" ht="9.75" customHeight="1" x14ac:dyDescent="0.25">
      <c r="A74" s="16">
        <v>4321</v>
      </c>
      <c r="B74" s="1" t="s">
        <v>137</v>
      </c>
      <c r="C74" s="23">
        <v>0</v>
      </c>
      <c r="D74" s="21" t="s">
        <v>584</v>
      </c>
      <c r="E74" s="1"/>
    </row>
    <row r="75" spans="1:5" ht="9.75" customHeight="1" x14ac:dyDescent="0.25">
      <c r="A75" s="16">
        <v>4322</v>
      </c>
      <c r="B75" s="1" t="s">
        <v>138</v>
      </c>
      <c r="C75" s="23">
        <v>0</v>
      </c>
      <c r="D75" s="21" t="s">
        <v>584</v>
      </c>
      <c r="E75" s="1"/>
    </row>
    <row r="76" spans="1:5" ht="9.75" customHeight="1" x14ac:dyDescent="0.25">
      <c r="A76" s="16">
        <v>4323</v>
      </c>
      <c r="B76" s="1" t="s">
        <v>139</v>
      </c>
      <c r="C76" s="23">
        <v>0</v>
      </c>
      <c r="D76" s="21" t="s">
        <v>584</v>
      </c>
      <c r="E76" s="1"/>
    </row>
    <row r="77" spans="1:5" ht="9.75" customHeight="1" x14ac:dyDescent="0.25">
      <c r="A77" s="16">
        <v>4324</v>
      </c>
      <c r="B77" s="1" t="s">
        <v>140</v>
      </c>
      <c r="C77" s="23">
        <v>0</v>
      </c>
      <c r="D77" s="21" t="s">
        <v>584</v>
      </c>
      <c r="E77" s="1"/>
    </row>
    <row r="78" spans="1:5" ht="9.75" customHeight="1" x14ac:dyDescent="0.25">
      <c r="A78" s="16">
        <v>4325</v>
      </c>
      <c r="B78" s="1" t="s">
        <v>141</v>
      </c>
      <c r="C78" s="23">
        <v>0</v>
      </c>
      <c r="D78" s="21" t="s">
        <v>584</v>
      </c>
      <c r="E78" s="1"/>
    </row>
    <row r="79" spans="1:5" ht="9.75" customHeight="1" x14ac:dyDescent="0.25">
      <c r="A79" s="26">
        <v>4330</v>
      </c>
      <c r="B79" s="19" t="s">
        <v>142</v>
      </c>
      <c r="C79" s="20">
        <v>0</v>
      </c>
      <c r="D79" s="21"/>
      <c r="E79" s="1"/>
    </row>
    <row r="80" spans="1:5" ht="9.75" customHeight="1" x14ac:dyDescent="0.25">
      <c r="A80" s="16">
        <v>4331</v>
      </c>
      <c r="B80" s="1" t="s">
        <v>142</v>
      </c>
      <c r="C80" s="23">
        <v>0</v>
      </c>
      <c r="D80" s="21" t="s">
        <v>584</v>
      </c>
      <c r="E80" s="1"/>
    </row>
    <row r="81" spans="1:5" ht="9.75" customHeight="1" x14ac:dyDescent="0.25">
      <c r="A81" s="26">
        <v>4340</v>
      </c>
      <c r="B81" s="19" t="s">
        <v>143</v>
      </c>
      <c r="C81" s="20">
        <v>0</v>
      </c>
      <c r="D81" s="21"/>
      <c r="E81" s="1"/>
    </row>
    <row r="82" spans="1:5" ht="9.75" customHeight="1" x14ac:dyDescent="0.25">
      <c r="A82" s="16">
        <v>4341</v>
      </c>
      <c r="B82" s="1" t="s">
        <v>143</v>
      </c>
      <c r="C82" s="23">
        <v>0</v>
      </c>
      <c r="D82" s="21" t="s">
        <v>584</v>
      </c>
      <c r="E82" s="1"/>
    </row>
    <row r="83" spans="1:5" ht="9.75" customHeight="1" x14ac:dyDescent="0.25">
      <c r="A83" s="26">
        <v>4390</v>
      </c>
      <c r="B83" s="19" t="s">
        <v>144</v>
      </c>
      <c r="C83" s="20">
        <v>0</v>
      </c>
      <c r="D83" s="21" t="s">
        <v>584</v>
      </c>
      <c r="E83" s="1"/>
    </row>
    <row r="84" spans="1:5" ht="9.75" customHeight="1" x14ac:dyDescent="0.25">
      <c r="A84" s="16">
        <v>4392</v>
      </c>
      <c r="B84" s="1" t="s">
        <v>145</v>
      </c>
      <c r="C84" s="23">
        <v>0</v>
      </c>
      <c r="D84" s="21" t="s">
        <v>584</v>
      </c>
      <c r="E84" s="1"/>
    </row>
    <row r="85" spans="1:5" ht="9.75" customHeight="1" x14ac:dyDescent="0.25">
      <c r="A85" s="16">
        <v>4393</v>
      </c>
      <c r="B85" s="1" t="s">
        <v>146</v>
      </c>
      <c r="C85" s="23">
        <v>0</v>
      </c>
      <c r="D85" s="21" t="s">
        <v>584</v>
      </c>
      <c r="E85" s="1"/>
    </row>
    <row r="86" spans="1:5" ht="9.75" customHeight="1" x14ac:dyDescent="0.25">
      <c r="A86" s="16">
        <v>4394</v>
      </c>
      <c r="B86" s="1" t="s">
        <v>147</v>
      </c>
      <c r="C86" s="23">
        <v>0</v>
      </c>
      <c r="D86" s="21" t="s">
        <v>584</v>
      </c>
      <c r="E86" s="1"/>
    </row>
    <row r="87" spans="1:5" ht="9.75" customHeight="1" x14ac:dyDescent="0.25">
      <c r="A87" s="16">
        <v>4395</v>
      </c>
      <c r="B87" s="1" t="s">
        <v>148</v>
      </c>
      <c r="C87" s="23">
        <v>0</v>
      </c>
      <c r="D87" s="21" t="s">
        <v>584</v>
      </c>
      <c r="E87" s="1"/>
    </row>
    <row r="88" spans="1:5" ht="9.75" customHeight="1" x14ac:dyDescent="0.25">
      <c r="A88" s="16">
        <v>4396</v>
      </c>
      <c r="B88" s="1" t="s">
        <v>149</v>
      </c>
      <c r="C88" s="23">
        <v>0</v>
      </c>
      <c r="D88" s="21" t="s">
        <v>584</v>
      </c>
      <c r="E88" s="1"/>
    </row>
    <row r="89" spans="1:5" ht="9.75" customHeight="1" x14ac:dyDescent="0.25">
      <c r="A89" s="16">
        <v>4397</v>
      </c>
      <c r="B89" s="1" t="s">
        <v>150</v>
      </c>
      <c r="C89" s="23">
        <v>0</v>
      </c>
      <c r="D89" s="21" t="s">
        <v>584</v>
      </c>
      <c r="E89" s="1"/>
    </row>
    <row r="90" spans="1:5" ht="9.75" customHeight="1" x14ac:dyDescent="0.25">
      <c r="A90" s="16">
        <v>4399</v>
      </c>
      <c r="B90" s="1" t="s">
        <v>144</v>
      </c>
      <c r="C90" s="23">
        <v>0</v>
      </c>
      <c r="D90" s="21" t="s">
        <v>584</v>
      </c>
      <c r="E90" s="1"/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77" t="s">
        <v>1060</v>
      </c>
      <c r="B92" s="77"/>
      <c r="C92" s="77"/>
      <c r="D92" s="81"/>
      <c r="E92" s="77"/>
    </row>
    <row r="93" spans="1:5" ht="9.75" customHeight="1" x14ac:dyDescent="0.25">
      <c r="A93" s="78" t="s">
        <v>69</v>
      </c>
      <c r="B93" s="78" t="s">
        <v>70</v>
      </c>
      <c r="C93" s="82" t="s">
        <v>71</v>
      </c>
      <c r="D93" s="83" t="s">
        <v>72</v>
      </c>
      <c r="E93" s="82" t="s">
        <v>73</v>
      </c>
    </row>
    <row r="94" spans="1:5" ht="9.75" customHeight="1" x14ac:dyDescent="0.25">
      <c r="A94" s="26">
        <v>5000</v>
      </c>
      <c r="B94" s="19" t="s">
        <v>12</v>
      </c>
      <c r="C94" s="20">
        <v>282542536.95999998</v>
      </c>
      <c r="D94" s="21"/>
      <c r="E94" s="1"/>
    </row>
    <row r="95" spans="1:5" ht="9.75" customHeight="1" x14ac:dyDescent="0.25">
      <c r="A95" s="26">
        <v>5100</v>
      </c>
      <c r="B95" s="19" t="s">
        <v>151</v>
      </c>
      <c r="C95" s="20">
        <v>253659020.31999999</v>
      </c>
      <c r="D95" s="21"/>
      <c r="E95" s="1"/>
    </row>
    <row r="96" spans="1:5" ht="9.75" customHeight="1" x14ac:dyDescent="0.25">
      <c r="A96" s="26">
        <v>5110</v>
      </c>
      <c r="B96" s="19" t="s">
        <v>152</v>
      </c>
      <c r="C96" s="20">
        <v>109321688.88</v>
      </c>
      <c r="D96" s="21"/>
      <c r="E96" s="1"/>
    </row>
    <row r="97" spans="1:5" ht="9.75" customHeight="1" x14ac:dyDescent="0.25">
      <c r="A97" s="16">
        <v>5111</v>
      </c>
      <c r="B97" s="1" t="s">
        <v>153</v>
      </c>
      <c r="C97" s="23">
        <v>36530292.119999997</v>
      </c>
      <c r="D97" s="21">
        <v>0.14401337698898198</v>
      </c>
      <c r="E97" s="1" t="s">
        <v>585</v>
      </c>
    </row>
    <row r="98" spans="1:5" ht="9.75" customHeight="1" x14ac:dyDescent="0.25">
      <c r="A98" s="16">
        <v>5112</v>
      </c>
      <c r="B98" s="1" t="s">
        <v>154</v>
      </c>
      <c r="C98" s="23">
        <v>3173315.36</v>
      </c>
      <c r="D98" s="21">
        <v>1.251016169658287E-2</v>
      </c>
      <c r="E98" s="1"/>
    </row>
    <row r="99" spans="1:5" ht="9.75" customHeight="1" x14ac:dyDescent="0.25">
      <c r="A99" s="16">
        <v>5113</v>
      </c>
      <c r="B99" s="1" t="s">
        <v>155</v>
      </c>
      <c r="C99" s="23">
        <v>16489794.6</v>
      </c>
      <c r="D99" s="21">
        <v>6.5007720124431331E-2</v>
      </c>
      <c r="E99" s="1"/>
    </row>
    <row r="100" spans="1:5" ht="9.75" customHeight="1" x14ac:dyDescent="0.25">
      <c r="A100" s="16">
        <v>5114</v>
      </c>
      <c r="B100" s="1" t="s">
        <v>156</v>
      </c>
      <c r="C100" s="23">
        <v>16236887.32</v>
      </c>
      <c r="D100" s="21">
        <v>6.4010683710425842E-2</v>
      </c>
      <c r="E100" s="1"/>
    </row>
    <row r="101" spans="1:5" ht="11.25" customHeight="1" x14ac:dyDescent="0.25">
      <c r="A101" s="16">
        <v>5115</v>
      </c>
      <c r="B101" s="1" t="s">
        <v>157</v>
      </c>
      <c r="C101" s="23">
        <v>36891399.479999997</v>
      </c>
      <c r="D101" s="21">
        <v>0.14543697059722208</v>
      </c>
      <c r="E101" s="1" t="s">
        <v>586</v>
      </c>
    </row>
    <row r="102" spans="1:5" ht="9.75" customHeight="1" x14ac:dyDescent="0.25">
      <c r="A102" s="16">
        <v>5116</v>
      </c>
      <c r="B102" s="1" t="s">
        <v>158</v>
      </c>
      <c r="C102" s="23">
        <v>0</v>
      </c>
      <c r="D102" s="21">
        <v>0</v>
      </c>
      <c r="E102" s="1"/>
    </row>
    <row r="103" spans="1:5" ht="9.75" customHeight="1" x14ac:dyDescent="0.25">
      <c r="A103" s="26">
        <v>5120</v>
      </c>
      <c r="B103" s="19" t="s">
        <v>159</v>
      </c>
      <c r="C103" s="20">
        <v>48045398.700000003</v>
      </c>
      <c r="D103" s="21"/>
      <c r="E103" s="1"/>
    </row>
    <row r="104" spans="1:5" ht="9.75" customHeight="1" x14ac:dyDescent="0.25">
      <c r="A104" s="16">
        <v>5121</v>
      </c>
      <c r="B104" s="1" t="s">
        <v>160</v>
      </c>
      <c r="C104" s="23">
        <v>978077.46</v>
      </c>
      <c r="D104" s="21">
        <v>3.8558749409586144E-3</v>
      </c>
      <c r="E104" s="1"/>
    </row>
    <row r="105" spans="1:5" ht="9.75" customHeight="1" x14ac:dyDescent="0.25">
      <c r="A105" s="16">
        <v>5122</v>
      </c>
      <c r="B105" s="1" t="s">
        <v>161</v>
      </c>
      <c r="C105" s="23">
        <v>522301.52</v>
      </c>
      <c r="D105" s="21">
        <v>2.0590693732913494E-3</v>
      </c>
      <c r="E105" s="1"/>
    </row>
    <row r="106" spans="1:5" ht="9.75" customHeight="1" x14ac:dyDescent="0.25">
      <c r="A106" s="16">
        <v>5123</v>
      </c>
      <c r="B106" s="1" t="s">
        <v>162</v>
      </c>
      <c r="C106" s="23">
        <v>0</v>
      </c>
      <c r="D106" s="21">
        <v>0</v>
      </c>
      <c r="E106" s="1"/>
    </row>
    <row r="107" spans="1:5" ht="9.75" customHeight="1" x14ac:dyDescent="0.25">
      <c r="A107" s="16">
        <v>5124</v>
      </c>
      <c r="B107" s="1" t="s">
        <v>163</v>
      </c>
      <c r="C107" s="23">
        <v>20084606.27</v>
      </c>
      <c r="D107" s="21">
        <v>7.9179546797360278E-2</v>
      </c>
      <c r="E107" s="1"/>
    </row>
    <row r="108" spans="1:5" ht="9.75" customHeight="1" x14ac:dyDescent="0.25">
      <c r="A108" s="16">
        <v>5125</v>
      </c>
      <c r="B108" s="1" t="s">
        <v>164</v>
      </c>
      <c r="C108" s="23">
        <v>18416963.170000002</v>
      </c>
      <c r="D108" s="21">
        <v>7.2605197113693565E-2</v>
      </c>
      <c r="E108" s="1"/>
    </row>
    <row r="109" spans="1:5" ht="9.75" customHeight="1" x14ac:dyDescent="0.25">
      <c r="A109" s="16">
        <v>5126</v>
      </c>
      <c r="B109" s="1" t="s">
        <v>165</v>
      </c>
      <c r="C109" s="23">
        <v>6108535.2699999996</v>
      </c>
      <c r="D109" s="21">
        <v>2.4081679659149761E-2</v>
      </c>
      <c r="E109" s="1"/>
    </row>
    <row r="110" spans="1:5" ht="9.75" customHeight="1" x14ac:dyDescent="0.25">
      <c r="A110" s="16">
        <v>5127</v>
      </c>
      <c r="B110" s="1" t="s">
        <v>166</v>
      </c>
      <c r="C110" s="23">
        <v>601108.39</v>
      </c>
      <c r="D110" s="21">
        <v>2.369749710622079E-3</v>
      </c>
      <c r="E110" s="1"/>
    </row>
    <row r="111" spans="1:5" ht="9.75" customHeight="1" x14ac:dyDescent="0.25">
      <c r="A111" s="16">
        <v>5128</v>
      </c>
      <c r="B111" s="1" t="s">
        <v>167</v>
      </c>
      <c r="C111" s="23">
        <v>0</v>
      </c>
      <c r="D111" s="21">
        <v>0</v>
      </c>
      <c r="E111" s="1"/>
    </row>
    <row r="112" spans="1:5" ht="9.75" customHeight="1" x14ac:dyDescent="0.25">
      <c r="A112" s="16">
        <v>5129</v>
      </c>
      <c r="B112" s="1" t="s">
        <v>168</v>
      </c>
      <c r="C112" s="23">
        <v>1333806.6200000001</v>
      </c>
      <c r="D112" s="21">
        <v>5.2582660704017349E-3</v>
      </c>
      <c r="E112" s="1"/>
    </row>
    <row r="113" spans="1:5" ht="9.75" customHeight="1" x14ac:dyDescent="0.25">
      <c r="A113" s="26">
        <v>5130</v>
      </c>
      <c r="B113" s="19" t="s">
        <v>169</v>
      </c>
      <c r="C113" s="20">
        <v>96291932.739999995</v>
      </c>
      <c r="D113" s="21"/>
      <c r="E113" s="1"/>
    </row>
    <row r="114" spans="1:5" ht="9.75" customHeight="1" x14ac:dyDescent="0.25">
      <c r="A114" s="16">
        <v>5131</v>
      </c>
      <c r="B114" s="1" t="s">
        <v>170</v>
      </c>
      <c r="C114" s="23">
        <v>40456618.609999999</v>
      </c>
      <c r="D114" s="21">
        <v>0.15949213459455341</v>
      </c>
      <c r="E114" s="1" t="s">
        <v>587</v>
      </c>
    </row>
    <row r="115" spans="1:5" ht="9.75" customHeight="1" x14ac:dyDescent="0.25">
      <c r="A115" s="16">
        <v>5132</v>
      </c>
      <c r="B115" s="1" t="s">
        <v>171</v>
      </c>
      <c r="C115" s="23">
        <v>4005839.39</v>
      </c>
      <c r="D115" s="21">
        <v>1.5792221325094172E-2</v>
      </c>
      <c r="E115" s="1"/>
    </row>
    <row r="116" spans="1:5" ht="9.75" customHeight="1" x14ac:dyDescent="0.25">
      <c r="A116" s="16">
        <v>5133</v>
      </c>
      <c r="B116" s="1" t="s">
        <v>172</v>
      </c>
      <c r="C116" s="23">
        <v>14047459.15</v>
      </c>
      <c r="D116" s="21">
        <v>5.5379300654392755E-2</v>
      </c>
      <c r="E116" s="1"/>
    </row>
    <row r="117" spans="1:5" ht="9.75" customHeight="1" x14ac:dyDescent="0.25">
      <c r="A117" s="16">
        <v>5134</v>
      </c>
      <c r="B117" s="1" t="s">
        <v>173</v>
      </c>
      <c r="C117" s="23">
        <v>4599518.01</v>
      </c>
      <c r="D117" s="21">
        <v>1.8132680652150835E-2</v>
      </c>
      <c r="E117" s="1"/>
    </row>
    <row r="118" spans="1:5" ht="9.75" customHeight="1" x14ac:dyDescent="0.25">
      <c r="A118" s="16">
        <v>5135</v>
      </c>
      <c r="B118" s="1" t="s">
        <v>174</v>
      </c>
      <c r="C118" s="23">
        <v>12057091.18</v>
      </c>
      <c r="D118" s="21">
        <v>4.7532672659499925E-2</v>
      </c>
      <c r="E118" s="1"/>
    </row>
    <row r="119" spans="1:5" ht="9.75" customHeight="1" x14ac:dyDescent="0.25">
      <c r="A119" s="16">
        <v>5136</v>
      </c>
      <c r="B119" s="1" t="s">
        <v>175</v>
      </c>
      <c r="C119" s="23">
        <v>4287651.66</v>
      </c>
      <c r="D119" s="21">
        <v>1.6903209886212495E-2</v>
      </c>
      <c r="E119" s="1"/>
    </row>
    <row r="120" spans="1:5" ht="9.75" customHeight="1" x14ac:dyDescent="0.25">
      <c r="A120" s="16">
        <v>5137</v>
      </c>
      <c r="B120" s="1" t="s">
        <v>176</v>
      </c>
      <c r="C120" s="23">
        <v>291469.95</v>
      </c>
      <c r="D120" s="21">
        <v>1.1490620346648827E-3</v>
      </c>
      <c r="E120" s="1"/>
    </row>
    <row r="121" spans="1:5" ht="9.75" customHeight="1" x14ac:dyDescent="0.25">
      <c r="A121" s="16">
        <v>5138</v>
      </c>
      <c r="B121" s="1" t="s">
        <v>177</v>
      </c>
      <c r="C121" s="23">
        <v>2426841.79</v>
      </c>
      <c r="D121" s="21">
        <v>9.5673388115212771E-3</v>
      </c>
      <c r="E121" s="1"/>
    </row>
    <row r="122" spans="1:5" ht="9.75" customHeight="1" x14ac:dyDescent="0.25">
      <c r="A122" s="16">
        <v>5139</v>
      </c>
      <c r="B122" s="1" t="s">
        <v>178</v>
      </c>
      <c r="C122" s="23">
        <v>14119443</v>
      </c>
      <c r="D122" s="21">
        <v>5.5663082598788778E-2</v>
      </c>
      <c r="E122" s="1"/>
    </row>
    <row r="123" spans="1:5" ht="9.75" customHeight="1" x14ac:dyDescent="0.25">
      <c r="A123" s="26">
        <v>5200</v>
      </c>
      <c r="B123" s="19" t="s">
        <v>179</v>
      </c>
      <c r="C123" s="20">
        <v>1097427.3600000001</v>
      </c>
      <c r="D123" s="21"/>
      <c r="E123" s="1"/>
    </row>
    <row r="124" spans="1:5" ht="9.75" customHeight="1" x14ac:dyDescent="0.25">
      <c r="A124" s="26">
        <v>5210</v>
      </c>
      <c r="B124" s="19" t="s">
        <v>180</v>
      </c>
      <c r="C124" s="20">
        <v>0</v>
      </c>
      <c r="D124" s="21"/>
      <c r="E124" s="1"/>
    </row>
    <row r="125" spans="1:5" ht="9.75" customHeight="1" x14ac:dyDescent="0.25">
      <c r="A125" s="16">
        <v>5211</v>
      </c>
      <c r="B125" s="1" t="s">
        <v>181</v>
      </c>
      <c r="C125" s="23">
        <v>0</v>
      </c>
      <c r="D125" s="21">
        <v>0</v>
      </c>
      <c r="E125" s="1"/>
    </row>
    <row r="126" spans="1:5" ht="9.75" customHeight="1" x14ac:dyDescent="0.25">
      <c r="A126" s="16">
        <v>5212</v>
      </c>
      <c r="B126" s="1" t="s">
        <v>182</v>
      </c>
      <c r="C126" s="23">
        <v>0</v>
      </c>
      <c r="D126" s="21">
        <v>0</v>
      </c>
      <c r="E126" s="1"/>
    </row>
    <row r="127" spans="1:5" ht="9.75" customHeight="1" x14ac:dyDescent="0.25">
      <c r="A127" s="26">
        <v>5220</v>
      </c>
      <c r="B127" s="19" t="s">
        <v>183</v>
      </c>
      <c r="C127" s="20">
        <v>0</v>
      </c>
      <c r="D127" s="21"/>
      <c r="E127" s="1"/>
    </row>
    <row r="128" spans="1:5" ht="9.75" customHeight="1" x14ac:dyDescent="0.25">
      <c r="A128" s="16">
        <v>5221</v>
      </c>
      <c r="B128" s="1" t="s">
        <v>184</v>
      </c>
      <c r="C128" s="23">
        <v>0</v>
      </c>
      <c r="D128" s="21">
        <v>0</v>
      </c>
      <c r="E128" s="1"/>
    </row>
    <row r="129" spans="1:5" ht="9.75" customHeight="1" x14ac:dyDescent="0.25">
      <c r="A129" s="16">
        <v>5222</v>
      </c>
      <c r="B129" s="1" t="s">
        <v>185</v>
      </c>
      <c r="C129" s="23">
        <v>0</v>
      </c>
      <c r="D129" s="21">
        <v>0</v>
      </c>
      <c r="E129" s="1"/>
    </row>
    <row r="130" spans="1:5" ht="9.75" customHeight="1" x14ac:dyDescent="0.25">
      <c r="A130" s="26">
        <v>5230</v>
      </c>
      <c r="B130" s="19" t="s">
        <v>129</v>
      </c>
      <c r="C130" s="20">
        <v>0</v>
      </c>
      <c r="D130" s="21"/>
      <c r="E130" s="1"/>
    </row>
    <row r="131" spans="1:5" ht="9.75" customHeight="1" x14ac:dyDescent="0.25">
      <c r="A131" s="16">
        <v>5231</v>
      </c>
      <c r="B131" s="1" t="s">
        <v>186</v>
      </c>
      <c r="C131" s="23">
        <v>0</v>
      </c>
      <c r="D131" s="21">
        <v>0</v>
      </c>
      <c r="E131" s="1"/>
    </row>
    <row r="132" spans="1:5" ht="9.75" customHeight="1" x14ac:dyDescent="0.25">
      <c r="A132" s="16">
        <v>5232</v>
      </c>
      <c r="B132" s="1" t="s">
        <v>187</v>
      </c>
      <c r="C132" s="23">
        <v>0</v>
      </c>
      <c r="D132" s="21">
        <v>0</v>
      </c>
      <c r="E132" s="1"/>
    </row>
    <row r="133" spans="1:5" ht="9.75" customHeight="1" x14ac:dyDescent="0.25">
      <c r="A133" s="26">
        <v>5240</v>
      </c>
      <c r="B133" s="19" t="s">
        <v>188</v>
      </c>
      <c r="C133" s="20">
        <v>1097427.3600000001</v>
      </c>
      <c r="D133" s="21"/>
      <c r="E133" s="1"/>
    </row>
    <row r="134" spans="1:5" ht="9.75" customHeight="1" x14ac:dyDescent="0.25">
      <c r="A134" s="16">
        <v>5241</v>
      </c>
      <c r="B134" s="1" t="s">
        <v>189</v>
      </c>
      <c r="C134" s="23">
        <v>1045427.36</v>
      </c>
      <c r="D134" s="21">
        <v>0.95261645381248727</v>
      </c>
      <c r="E134" s="1" t="s">
        <v>588</v>
      </c>
    </row>
    <row r="135" spans="1:5" ht="9.75" customHeight="1" x14ac:dyDescent="0.25">
      <c r="A135" s="16">
        <v>5242</v>
      </c>
      <c r="B135" s="1" t="s">
        <v>190</v>
      </c>
      <c r="C135" s="23">
        <v>52000</v>
      </c>
      <c r="D135" s="21">
        <v>4.738354618751258E-2</v>
      </c>
      <c r="E135" s="1"/>
    </row>
    <row r="136" spans="1:5" ht="9.75" customHeight="1" x14ac:dyDescent="0.25">
      <c r="A136" s="16">
        <v>5243</v>
      </c>
      <c r="B136" s="1" t="s">
        <v>191</v>
      </c>
      <c r="C136" s="23">
        <v>0</v>
      </c>
      <c r="D136" s="21">
        <v>0</v>
      </c>
      <c r="E136" s="1"/>
    </row>
    <row r="137" spans="1:5" ht="9.75" customHeight="1" x14ac:dyDescent="0.25">
      <c r="A137" s="16">
        <v>5244</v>
      </c>
      <c r="B137" s="1" t="s">
        <v>192</v>
      </c>
      <c r="C137" s="23">
        <v>0</v>
      </c>
      <c r="D137" s="21">
        <v>0</v>
      </c>
      <c r="E137" s="1"/>
    </row>
    <row r="138" spans="1:5" ht="9.75" customHeight="1" x14ac:dyDescent="0.25">
      <c r="A138" s="26">
        <v>5250</v>
      </c>
      <c r="B138" s="19" t="s">
        <v>130</v>
      </c>
      <c r="C138" s="20">
        <v>0</v>
      </c>
      <c r="D138" s="21"/>
      <c r="E138" s="1"/>
    </row>
    <row r="139" spans="1:5" ht="9.75" customHeight="1" x14ac:dyDescent="0.25">
      <c r="A139" s="16">
        <v>5251</v>
      </c>
      <c r="B139" s="1" t="s">
        <v>193</v>
      </c>
      <c r="C139" s="23">
        <v>0</v>
      </c>
      <c r="D139" s="21">
        <v>0</v>
      </c>
      <c r="E139" s="1"/>
    </row>
    <row r="140" spans="1:5" ht="9.75" customHeight="1" x14ac:dyDescent="0.25">
      <c r="A140" s="16">
        <v>5252</v>
      </c>
      <c r="B140" s="1" t="s">
        <v>194</v>
      </c>
      <c r="C140" s="23">
        <v>0</v>
      </c>
      <c r="D140" s="21">
        <v>0</v>
      </c>
      <c r="E140" s="1"/>
    </row>
    <row r="141" spans="1:5" ht="9.75" customHeight="1" x14ac:dyDescent="0.25">
      <c r="A141" s="16">
        <v>5259</v>
      </c>
      <c r="B141" s="1" t="s">
        <v>195</v>
      </c>
      <c r="C141" s="23">
        <v>0</v>
      </c>
      <c r="D141" s="21">
        <v>0</v>
      </c>
      <c r="E141" s="1"/>
    </row>
    <row r="142" spans="1:5" ht="9.75" customHeight="1" x14ac:dyDescent="0.25">
      <c r="A142" s="26">
        <v>5260</v>
      </c>
      <c r="B142" s="19" t="s">
        <v>196</v>
      </c>
      <c r="C142" s="20">
        <v>0</v>
      </c>
      <c r="D142" s="21"/>
      <c r="E142" s="1"/>
    </row>
    <row r="143" spans="1:5" ht="9.75" customHeight="1" x14ac:dyDescent="0.25">
      <c r="A143" s="16">
        <v>5261</v>
      </c>
      <c r="B143" s="1" t="s">
        <v>197</v>
      </c>
      <c r="C143" s="23">
        <v>0</v>
      </c>
      <c r="D143" s="21">
        <v>0</v>
      </c>
      <c r="E143" s="1"/>
    </row>
    <row r="144" spans="1:5" ht="9.75" customHeight="1" x14ac:dyDescent="0.25">
      <c r="A144" s="16">
        <v>5262</v>
      </c>
      <c r="B144" s="1" t="s">
        <v>198</v>
      </c>
      <c r="C144" s="23">
        <v>0</v>
      </c>
      <c r="D144" s="21">
        <v>0</v>
      </c>
      <c r="E144" s="1"/>
    </row>
    <row r="145" spans="1:5" ht="9.75" customHeight="1" x14ac:dyDescent="0.25">
      <c r="A145" s="26">
        <v>5270</v>
      </c>
      <c r="B145" s="19" t="s">
        <v>199</v>
      </c>
      <c r="C145" s="20">
        <v>0</v>
      </c>
      <c r="D145" s="21"/>
      <c r="E145" s="1"/>
    </row>
    <row r="146" spans="1:5" ht="9.75" customHeight="1" x14ac:dyDescent="0.25">
      <c r="A146" s="16">
        <v>5271</v>
      </c>
      <c r="B146" s="1" t="s">
        <v>200</v>
      </c>
      <c r="C146" s="23">
        <v>0</v>
      </c>
      <c r="D146" s="21">
        <v>0</v>
      </c>
      <c r="E146" s="1"/>
    </row>
    <row r="147" spans="1:5" ht="9.75" customHeight="1" x14ac:dyDescent="0.25">
      <c r="A147" s="26">
        <v>5280</v>
      </c>
      <c r="B147" s="19" t="s">
        <v>201</v>
      </c>
      <c r="C147" s="20">
        <v>0</v>
      </c>
      <c r="D147" s="21"/>
      <c r="E147" s="1"/>
    </row>
    <row r="148" spans="1:5" ht="9.75" customHeight="1" x14ac:dyDescent="0.25">
      <c r="A148" s="16">
        <v>5281</v>
      </c>
      <c r="B148" s="1" t="s">
        <v>202</v>
      </c>
      <c r="C148" s="23">
        <v>0</v>
      </c>
      <c r="D148" s="21">
        <v>0</v>
      </c>
      <c r="E148" s="1"/>
    </row>
    <row r="149" spans="1:5" ht="9.75" customHeight="1" x14ac:dyDescent="0.25">
      <c r="A149" s="16">
        <v>5282</v>
      </c>
      <c r="B149" s="1" t="s">
        <v>203</v>
      </c>
      <c r="C149" s="23">
        <v>0</v>
      </c>
      <c r="D149" s="21">
        <v>0</v>
      </c>
      <c r="E149" s="1"/>
    </row>
    <row r="150" spans="1:5" ht="9.75" customHeight="1" x14ac:dyDescent="0.25">
      <c r="A150" s="16">
        <v>5283</v>
      </c>
      <c r="B150" s="1" t="s">
        <v>204</v>
      </c>
      <c r="C150" s="23">
        <v>0</v>
      </c>
      <c r="D150" s="21">
        <v>0</v>
      </c>
      <c r="E150" s="1"/>
    </row>
    <row r="151" spans="1:5" ht="9.75" customHeight="1" x14ac:dyDescent="0.25">
      <c r="A151" s="16">
        <v>5284</v>
      </c>
      <c r="B151" s="1" t="s">
        <v>205</v>
      </c>
      <c r="C151" s="23">
        <v>0</v>
      </c>
      <c r="D151" s="21">
        <v>0</v>
      </c>
      <c r="E151" s="1"/>
    </row>
    <row r="152" spans="1:5" ht="9.75" customHeight="1" x14ac:dyDescent="0.25">
      <c r="A152" s="16">
        <v>5285</v>
      </c>
      <c r="B152" s="1" t="s">
        <v>206</v>
      </c>
      <c r="C152" s="23">
        <v>0</v>
      </c>
      <c r="D152" s="21">
        <v>0</v>
      </c>
      <c r="E152" s="1"/>
    </row>
    <row r="153" spans="1:5" ht="9.75" customHeight="1" x14ac:dyDescent="0.25">
      <c r="A153" s="26">
        <v>5290</v>
      </c>
      <c r="B153" s="19" t="s">
        <v>207</v>
      </c>
      <c r="C153" s="20">
        <v>0</v>
      </c>
      <c r="D153" s="21"/>
      <c r="E153" s="1"/>
    </row>
    <row r="154" spans="1:5" ht="9.75" customHeight="1" x14ac:dyDescent="0.25">
      <c r="A154" s="16">
        <v>5291</v>
      </c>
      <c r="B154" s="1" t="s">
        <v>208</v>
      </c>
      <c r="C154" s="23">
        <v>0</v>
      </c>
      <c r="D154" s="21">
        <v>0</v>
      </c>
      <c r="E154" s="1"/>
    </row>
    <row r="155" spans="1:5" ht="9.75" customHeight="1" x14ac:dyDescent="0.25">
      <c r="A155" s="16">
        <v>5292</v>
      </c>
      <c r="B155" s="1" t="s">
        <v>209</v>
      </c>
      <c r="C155" s="23">
        <v>0</v>
      </c>
      <c r="D155" s="21">
        <v>0</v>
      </c>
      <c r="E155" s="1"/>
    </row>
    <row r="156" spans="1:5" ht="9.75" customHeight="1" x14ac:dyDescent="0.25">
      <c r="A156" s="26">
        <v>5300</v>
      </c>
      <c r="B156" s="19" t="s">
        <v>210</v>
      </c>
      <c r="C156" s="20">
        <v>0</v>
      </c>
      <c r="D156" s="21"/>
      <c r="E156" s="1"/>
    </row>
    <row r="157" spans="1:5" ht="9.75" customHeight="1" x14ac:dyDescent="0.25">
      <c r="A157" s="26">
        <v>5310</v>
      </c>
      <c r="B157" s="19" t="s">
        <v>122</v>
      </c>
      <c r="C157" s="20">
        <v>0</v>
      </c>
      <c r="D157" s="21"/>
      <c r="E157" s="1"/>
    </row>
    <row r="158" spans="1:5" ht="9.75" customHeight="1" x14ac:dyDescent="0.25">
      <c r="A158" s="16">
        <v>5311</v>
      </c>
      <c r="B158" s="1" t="s">
        <v>211</v>
      </c>
      <c r="C158" s="23">
        <v>0</v>
      </c>
      <c r="D158" s="21" t="s">
        <v>584</v>
      </c>
      <c r="E158" s="1"/>
    </row>
    <row r="159" spans="1:5" ht="9.75" customHeight="1" x14ac:dyDescent="0.25">
      <c r="A159" s="16">
        <v>5312</v>
      </c>
      <c r="B159" s="1" t="s">
        <v>212</v>
      </c>
      <c r="C159" s="23">
        <v>0</v>
      </c>
      <c r="D159" s="21" t="s">
        <v>584</v>
      </c>
      <c r="E159" s="1"/>
    </row>
    <row r="160" spans="1:5" ht="9.75" customHeight="1" x14ac:dyDescent="0.25">
      <c r="A160" s="26">
        <v>5320</v>
      </c>
      <c r="B160" s="19" t="s">
        <v>123</v>
      </c>
      <c r="C160" s="20">
        <v>0</v>
      </c>
      <c r="D160" s="21"/>
      <c r="E160" s="1"/>
    </row>
    <row r="161" spans="1:5" ht="9.75" customHeight="1" x14ac:dyDescent="0.25">
      <c r="A161" s="16">
        <v>5321</v>
      </c>
      <c r="B161" s="1" t="s">
        <v>213</v>
      </c>
      <c r="C161" s="23">
        <v>0</v>
      </c>
      <c r="D161" s="21" t="s">
        <v>584</v>
      </c>
      <c r="E161" s="1"/>
    </row>
    <row r="162" spans="1:5" ht="9.75" customHeight="1" x14ac:dyDescent="0.25">
      <c r="A162" s="16">
        <v>5322</v>
      </c>
      <c r="B162" s="1" t="s">
        <v>214</v>
      </c>
      <c r="C162" s="23">
        <v>0</v>
      </c>
      <c r="D162" s="21" t="s">
        <v>584</v>
      </c>
      <c r="E162" s="1"/>
    </row>
    <row r="163" spans="1:5" ht="9.75" customHeight="1" x14ac:dyDescent="0.25">
      <c r="A163" s="26">
        <v>5330</v>
      </c>
      <c r="B163" s="19" t="s">
        <v>124</v>
      </c>
      <c r="C163" s="20">
        <v>0</v>
      </c>
      <c r="D163" s="21"/>
      <c r="E163" s="1"/>
    </row>
    <row r="164" spans="1:5" ht="9.75" customHeight="1" x14ac:dyDescent="0.25">
      <c r="A164" s="16">
        <v>5331</v>
      </c>
      <c r="B164" s="1" t="s">
        <v>215</v>
      </c>
      <c r="C164" s="23">
        <v>0</v>
      </c>
      <c r="D164" s="21" t="s">
        <v>584</v>
      </c>
      <c r="E164" s="1"/>
    </row>
    <row r="165" spans="1:5" ht="9.75" customHeight="1" x14ac:dyDescent="0.25">
      <c r="A165" s="16">
        <v>5332</v>
      </c>
      <c r="B165" s="1" t="s">
        <v>216</v>
      </c>
      <c r="C165" s="23">
        <v>0</v>
      </c>
      <c r="D165" s="21" t="s">
        <v>584</v>
      </c>
      <c r="E165" s="1"/>
    </row>
    <row r="166" spans="1:5" ht="9.75" customHeight="1" x14ac:dyDescent="0.25">
      <c r="A166" s="26">
        <v>5400</v>
      </c>
      <c r="B166" s="19" t="s">
        <v>217</v>
      </c>
      <c r="C166" s="20">
        <v>0</v>
      </c>
      <c r="D166" s="21"/>
      <c r="E166" s="1"/>
    </row>
    <row r="167" spans="1:5" ht="9.75" customHeight="1" x14ac:dyDescent="0.25">
      <c r="A167" s="26">
        <v>5410</v>
      </c>
      <c r="B167" s="19" t="s">
        <v>218</v>
      </c>
      <c r="C167" s="20">
        <v>0</v>
      </c>
      <c r="D167" s="21"/>
      <c r="E167" s="1"/>
    </row>
    <row r="168" spans="1:5" ht="9.75" customHeight="1" x14ac:dyDescent="0.25">
      <c r="A168" s="16">
        <v>5411</v>
      </c>
      <c r="B168" s="1" t="s">
        <v>219</v>
      </c>
      <c r="C168" s="23">
        <v>0</v>
      </c>
      <c r="D168" s="21" t="s">
        <v>584</v>
      </c>
      <c r="E168" s="1"/>
    </row>
    <row r="169" spans="1:5" ht="9.75" customHeight="1" x14ac:dyDescent="0.25">
      <c r="A169" s="16">
        <v>5412</v>
      </c>
      <c r="B169" s="1" t="s">
        <v>220</v>
      </c>
      <c r="C169" s="23">
        <v>0</v>
      </c>
      <c r="D169" s="21" t="s">
        <v>584</v>
      </c>
      <c r="E169" s="1"/>
    </row>
    <row r="170" spans="1:5" ht="9.75" customHeight="1" x14ac:dyDescent="0.25">
      <c r="A170" s="26">
        <v>5420</v>
      </c>
      <c r="B170" s="19" t="s">
        <v>221</v>
      </c>
      <c r="C170" s="20">
        <v>0</v>
      </c>
      <c r="D170" s="21"/>
      <c r="E170" s="1"/>
    </row>
    <row r="171" spans="1:5" ht="9.75" customHeight="1" x14ac:dyDescent="0.25">
      <c r="A171" s="16">
        <v>5421</v>
      </c>
      <c r="B171" s="1" t="s">
        <v>222</v>
      </c>
      <c r="C171" s="23">
        <v>0</v>
      </c>
      <c r="D171" s="21" t="s">
        <v>584</v>
      </c>
      <c r="E171" s="1"/>
    </row>
    <row r="172" spans="1:5" ht="9.75" customHeight="1" x14ac:dyDescent="0.25">
      <c r="A172" s="16">
        <v>5422</v>
      </c>
      <c r="B172" s="1" t="s">
        <v>223</v>
      </c>
      <c r="C172" s="23">
        <v>0</v>
      </c>
      <c r="D172" s="21" t="s">
        <v>584</v>
      </c>
      <c r="E172" s="1"/>
    </row>
    <row r="173" spans="1:5" ht="9.75" customHeight="1" x14ac:dyDescent="0.25">
      <c r="A173" s="26">
        <v>5430</v>
      </c>
      <c r="B173" s="19" t="s">
        <v>224</v>
      </c>
      <c r="C173" s="20">
        <v>0</v>
      </c>
      <c r="D173" s="21"/>
      <c r="E173" s="1"/>
    </row>
    <row r="174" spans="1:5" ht="9.75" customHeight="1" x14ac:dyDescent="0.25">
      <c r="A174" s="16">
        <v>5431</v>
      </c>
      <c r="B174" s="1" t="s">
        <v>225</v>
      </c>
      <c r="C174" s="23">
        <v>0</v>
      </c>
      <c r="D174" s="21" t="s">
        <v>584</v>
      </c>
      <c r="E174" s="1"/>
    </row>
    <row r="175" spans="1:5" ht="9.75" customHeight="1" x14ac:dyDescent="0.25">
      <c r="A175" s="16">
        <v>5432</v>
      </c>
      <c r="B175" s="1" t="s">
        <v>226</v>
      </c>
      <c r="C175" s="23">
        <v>0</v>
      </c>
      <c r="D175" s="21" t="s">
        <v>584</v>
      </c>
      <c r="E175" s="1"/>
    </row>
    <row r="176" spans="1:5" ht="9.75" customHeight="1" x14ac:dyDescent="0.25">
      <c r="A176" s="26">
        <v>5440</v>
      </c>
      <c r="B176" s="19" t="s">
        <v>227</v>
      </c>
      <c r="C176" s="20">
        <v>0</v>
      </c>
      <c r="D176" s="21"/>
      <c r="E176" s="1"/>
    </row>
    <row r="177" spans="1:5" ht="9.75" customHeight="1" x14ac:dyDescent="0.25">
      <c r="A177" s="16">
        <v>5441</v>
      </c>
      <c r="B177" s="1" t="s">
        <v>227</v>
      </c>
      <c r="C177" s="23">
        <v>0</v>
      </c>
      <c r="D177" s="21" t="s">
        <v>584</v>
      </c>
      <c r="E177" s="1"/>
    </row>
    <row r="178" spans="1:5" ht="9.75" customHeight="1" x14ac:dyDescent="0.25">
      <c r="A178" s="26">
        <v>5450</v>
      </c>
      <c r="B178" s="19" t="s">
        <v>228</v>
      </c>
      <c r="C178" s="20">
        <v>0</v>
      </c>
      <c r="D178" s="21"/>
      <c r="E178" s="1"/>
    </row>
    <row r="179" spans="1:5" ht="9.75" customHeight="1" x14ac:dyDescent="0.25">
      <c r="A179" s="16">
        <v>5451</v>
      </c>
      <c r="B179" s="1" t="s">
        <v>229</v>
      </c>
      <c r="C179" s="23">
        <v>0</v>
      </c>
      <c r="D179" s="21" t="s">
        <v>584</v>
      </c>
      <c r="E179" s="1"/>
    </row>
    <row r="180" spans="1:5" ht="9.75" customHeight="1" x14ac:dyDescent="0.25">
      <c r="A180" s="16">
        <v>5452</v>
      </c>
      <c r="B180" s="1" t="s">
        <v>230</v>
      </c>
      <c r="C180" s="23">
        <v>0</v>
      </c>
      <c r="D180" s="21" t="s">
        <v>584</v>
      </c>
      <c r="E180" s="1"/>
    </row>
    <row r="181" spans="1:5" ht="9.75" customHeight="1" x14ac:dyDescent="0.25">
      <c r="A181" s="26">
        <v>5500</v>
      </c>
      <c r="B181" s="19" t="s">
        <v>231</v>
      </c>
      <c r="C181" s="20">
        <v>27786089.280000001</v>
      </c>
      <c r="D181" s="21"/>
      <c r="E181" s="1"/>
    </row>
    <row r="182" spans="1:5" ht="9.75" customHeight="1" x14ac:dyDescent="0.25">
      <c r="A182" s="26">
        <v>5510</v>
      </c>
      <c r="B182" s="19" t="s">
        <v>232</v>
      </c>
      <c r="C182" s="20">
        <v>27786089.280000001</v>
      </c>
      <c r="D182" s="21"/>
      <c r="E182" s="1"/>
    </row>
    <row r="183" spans="1:5" ht="9.75" customHeight="1" x14ac:dyDescent="0.25">
      <c r="A183" s="16">
        <v>5511</v>
      </c>
      <c r="B183" s="1" t="s">
        <v>233</v>
      </c>
      <c r="C183" s="23">
        <v>0</v>
      </c>
      <c r="D183" s="21">
        <v>0</v>
      </c>
      <c r="E183" s="1"/>
    </row>
    <row r="184" spans="1:5" ht="9.75" customHeight="1" x14ac:dyDescent="0.25">
      <c r="A184" s="16">
        <v>5512</v>
      </c>
      <c r="B184" s="1" t="s">
        <v>234</v>
      </c>
      <c r="C184" s="23">
        <v>0</v>
      </c>
      <c r="D184" s="21">
        <v>0</v>
      </c>
      <c r="E184" s="1"/>
    </row>
    <row r="185" spans="1:5" ht="9.75" customHeight="1" x14ac:dyDescent="0.25">
      <c r="A185" s="16">
        <v>5513</v>
      </c>
      <c r="B185" s="1" t="s">
        <v>235</v>
      </c>
      <c r="C185" s="23">
        <v>936551.36</v>
      </c>
      <c r="D185" s="21">
        <v>3.3705763720917548E-2</v>
      </c>
      <c r="E185" s="1"/>
    </row>
    <row r="186" spans="1:5" ht="9.75" customHeight="1" x14ac:dyDescent="0.25">
      <c r="A186" s="16">
        <v>5514</v>
      </c>
      <c r="B186" s="1" t="s">
        <v>236</v>
      </c>
      <c r="C186" s="23">
        <v>16250477.640000001</v>
      </c>
      <c r="D186" s="21">
        <v>0.58484220201857784</v>
      </c>
      <c r="E186" s="1" t="s">
        <v>589</v>
      </c>
    </row>
    <row r="187" spans="1:5" ht="9.75" customHeight="1" x14ac:dyDescent="0.25">
      <c r="A187" s="16">
        <v>5515</v>
      </c>
      <c r="B187" s="1" t="s">
        <v>237</v>
      </c>
      <c r="C187" s="23">
        <v>9677813.9000000004</v>
      </c>
      <c r="D187" s="21">
        <v>0.3482970850081426</v>
      </c>
      <c r="E187" s="1" t="s">
        <v>590</v>
      </c>
    </row>
    <row r="188" spans="1:5" ht="9.75" customHeight="1" x14ac:dyDescent="0.25">
      <c r="A188" s="16">
        <v>5516</v>
      </c>
      <c r="B188" s="1" t="s">
        <v>238</v>
      </c>
      <c r="C188" s="23">
        <v>0</v>
      </c>
      <c r="D188" s="21">
        <v>0</v>
      </c>
      <c r="E188" s="1"/>
    </row>
    <row r="189" spans="1:5" ht="9.75" customHeight="1" x14ac:dyDescent="0.25">
      <c r="A189" s="16">
        <v>5517</v>
      </c>
      <c r="B189" s="1" t="s">
        <v>239</v>
      </c>
      <c r="C189" s="23">
        <v>921246.38</v>
      </c>
      <c r="D189" s="21">
        <v>3.3154949252362009E-2</v>
      </c>
      <c r="E189" s="1"/>
    </row>
    <row r="190" spans="1:5" ht="9.75" customHeight="1" x14ac:dyDescent="0.25">
      <c r="A190" s="16">
        <v>5518</v>
      </c>
      <c r="B190" s="1" t="s">
        <v>240</v>
      </c>
      <c r="C190" s="23">
        <v>0</v>
      </c>
      <c r="D190" s="21">
        <v>0</v>
      </c>
      <c r="E190" s="1"/>
    </row>
    <row r="191" spans="1:5" ht="9.75" customHeight="1" x14ac:dyDescent="0.25">
      <c r="A191" s="26">
        <v>5520</v>
      </c>
      <c r="B191" s="19" t="s">
        <v>241</v>
      </c>
      <c r="C191" s="20">
        <v>0</v>
      </c>
      <c r="D191" s="21"/>
      <c r="E191" s="1"/>
    </row>
    <row r="192" spans="1:5" ht="9.75" customHeight="1" x14ac:dyDescent="0.25">
      <c r="A192" s="16">
        <v>5521</v>
      </c>
      <c r="B192" s="1" t="s">
        <v>242</v>
      </c>
      <c r="C192" s="23">
        <v>0</v>
      </c>
      <c r="D192" s="21">
        <v>0</v>
      </c>
      <c r="E192" s="1"/>
    </row>
    <row r="193" spans="1:5" ht="9.75" customHeight="1" x14ac:dyDescent="0.25">
      <c r="A193" s="16">
        <v>5522</v>
      </c>
      <c r="B193" s="1" t="s">
        <v>243</v>
      </c>
      <c r="C193" s="23">
        <v>0</v>
      </c>
      <c r="D193" s="21">
        <v>0</v>
      </c>
      <c r="E193" s="1"/>
    </row>
    <row r="194" spans="1:5" ht="9.75" customHeight="1" x14ac:dyDescent="0.25">
      <c r="A194" s="26">
        <v>5530</v>
      </c>
      <c r="B194" s="19" t="s">
        <v>244</v>
      </c>
      <c r="C194" s="20">
        <v>0</v>
      </c>
      <c r="D194" s="21"/>
      <c r="E194" s="1"/>
    </row>
    <row r="195" spans="1:5" ht="9.75" customHeight="1" x14ac:dyDescent="0.25">
      <c r="A195" s="16">
        <v>5531</v>
      </c>
      <c r="B195" s="1" t="s">
        <v>245</v>
      </c>
      <c r="C195" s="23">
        <v>0</v>
      </c>
      <c r="D195" s="21">
        <v>0</v>
      </c>
      <c r="E195" s="1"/>
    </row>
    <row r="196" spans="1:5" ht="9.75" customHeight="1" x14ac:dyDescent="0.25">
      <c r="A196" s="16">
        <v>5532</v>
      </c>
      <c r="B196" s="1" t="s">
        <v>246</v>
      </c>
      <c r="C196" s="23">
        <v>0</v>
      </c>
      <c r="D196" s="21">
        <v>0</v>
      </c>
      <c r="E196" s="1"/>
    </row>
    <row r="197" spans="1:5" ht="9.75" customHeight="1" x14ac:dyDescent="0.25">
      <c r="A197" s="16">
        <v>5533</v>
      </c>
      <c r="B197" s="1" t="s">
        <v>247</v>
      </c>
      <c r="C197" s="23">
        <v>0</v>
      </c>
      <c r="D197" s="21">
        <v>0</v>
      </c>
      <c r="E197" s="1"/>
    </row>
    <row r="198" spans="1:5" ht="9.75" customHeight="1" x14ac:dyDescent="0.25">
      <c r="A198" s="16">
        <v>5534</v>
      </c>
      <c r="B198" s="1" t="s">
        <v>248</v>
      </c>
      <c r="C198" s="23">
        <v>0</v>
      </c>
      <c r="D198" s="21">
        <v>0</v>
      </c>
      <c r="E198" s="1"/>
    </row>
    <row r="199" spans="1:5" ht="9.75" customHeight="1" x14ac:dyDescent="0.25">
      <c r="A199" s="16">
        <v>5535</v>
      </c>
      <c r="B199" s="1" t="s">
        <v>249</v>
      </c>
      <c r="C199" s="23">
        <v>0</v>
      </c>
      <c r="D199" s="21">
        <v>0</v>
      </c>
      <c r="E199" s="1"/>
    </row>
    <row r="200" spans="1:5" ht="9.75" customHeight="1" x14ac:dyDescent="0.25">
      <c r="A200" s="26">
        <v>5590</v>
      </c>
      <c r="B200" s="19" t="s">
        <v>250</v>
      </c>
      <c r="C200" s="20">
        <v>0</v>
      </c>
      <c r="D200" s="21"/>
      <c r="E200" s="1"/>
    </row>
    <row r="201" spans="1:5" ht="9.75" customHeight="1" x14ac:dyDescent="0.25">
      <c r="A201" s="16">
        <v>5591</v>
      </c>
      <c r="B201" s="1" t="s">
        <v>251</v>
      </c>
      <c r="C201" s="23">
        <v>0</v>
      </c>
      <c r="D201" s="21">
        <v>0</v>
      </c>
      <c r="E201" s="1"/>
    </row>
    <row r="202" spans="1:5" ht="9.75" customHeight="1" x14ac:dyDescent="0.25">
      <c r="A202" s="16">
        <v>5592</v>
      </c>
      <c r="B202" s="1" t="s">
        <v>252</v>
      </c>
      <c r="C202" s="23">
        <v>0</v>
      </c>
      <c r="D202" s="21">
        <v>0</v>
      </c>
      <c r="E202" s="1"/>
    </row>
    <row r="203" spans="1:5" ht="9.75" customHeight="1" x14ac:dyDescent="0.25">
      <c r="A203" s="16">
        <v>5593</v>
      </c>
      <c r="B203" s="1" t="s">
        <v>253</v>
      </c>
      <c r="C203" s="23">
        <v>0</v>
      </c>
      <c r="D203" s="21">
        <v>0</v>
      </c>
      <c r="E203" s="1"/>
    </row>
    <row r="204" spans="1:5" ht="9.75" customHeight="1" x14ac:dyDescent="0.25">
      <c r="A204" s="16">
        <v>5594</v>
      </c>
      <c r="B204" s="1" t="s">
        <v>254</v>
      </c>
      <c r="C204" s="23">
        <v>0</v>
      </c>
      <c r="D204" s="21">
        <v>0</v>
      </c>
      <c r="E204" s="1"/>
    </row>
    <row r="205" spans="1:5" ht="9.75" customHeight="1" x14ac:dyDescent="0.25">
      <c r="A205" s="16">
        <v>5595</v>
      </c>
      <c r="B205" s="1" t="s">
        <v>255</v>
      </c>
      <c r="C205" s="23">
        <v>0</v>
      </c>
      <c r="D205" s="21">
        <v>0</v>
      </c>
      <c r="E205" s="1"/>
    </row>
    <row r="206" spans="1:5" ht="9.75" customHeight="1" x14ac:dyDescent="0.25">
      <c r="A206" s="16">
        <v>5596</v>
      </c>
      <c r="B206" s="1" t="s">
        <v>148</v>
      </c>
      <c r="C206" s="23">
        <v>0</v>
      </c>
      <c r="D206" s="21">
        <v>0</v>
      </c>
      <c r="E206" s="1"/>
    </row>
    <row r="207" spans="1:5" ht="9.75" customHeight="1" x14ac:dyDescent="0.25">
      <c r="A207" s="16">
        <v>5597</v>
      </c>
      <c r="B207" s="1" t="s">
        <v>256</v>
      </c>
      <c r="C207" s="23">
        <v>0</v>
      </c>
      <c r="D207" s="21">
        <v>0</v>
      </c>
      <c r="E207" s="1"/>
    </row>
    <row r="208" spans="1:5" ht="9.75" customHeight="1" x14ac:dyDescent="0.25">
      <c r="A208" s="16">
        <v>5598</v>
      </c>
      <c r="B208" s="1" t="s">
        <v>257</v>
      </c>
      <c r="C208" s="23">
        <v>0</v>
      </c>
      <c r="D208" s="21">
        <v>0</v>
      </c>
      <c r="E208" s="1"/>
    </row>
    <row r="209" spans="1:5" ht="9.75" customHeight="1" x14ac:dyDescent="0.25">
      <c r="A209" s="16">
        <v>5599</v>
      </c>
      <c r="B209" s="1" t="s">
        <v>258</v>
      </c>
      <c r="C209" s="23">
        <v>0</v>
      </c>
      <c r="D209" s="21">
        <v>0</v>
      </c>
      <c r="E209" s="1"/>
    </row>
    <row r="210" spans="1:5" ht="9.75" customHeight="1" x14ac:dyDescent="0.25">
      <c r="A210" s="26">
        <v>5600</v>
      </c>
      <c r="B210" s="19" t="s">
        <v>259</v>
      </c>
      <c r="C210" s="20">
        <v>0</v>
      </c>
      <c r="D210" s="21"/>
      <c r="E210" s="1"/>
    </row>
    <row r="211" spans="1:5" ht="9.75" customHeight="1" x14ac:dyDescent="0.25">
      <c r="A211" s="26">
        <v>5610</v>
      </c>
      <c r="B211" s="19" t="s">
        <v>260</v>
      </c>
      <c r="C211" s="20">
        <v>0</v>
      </c>
      <c r="D211" s="21"/>
      <c r="E211" s="1"/>
    </row>
    <row r="212" spans="1:5" ht="9.75" customHeight="1" x14ac:dyDescent="0.25">
      <c r="A212" s="16">
        <v>5611</v>
      </c>
      <c r="B212" s="1" t="s">
        <v>261</v>
      </c>
      <c r="C212" s="23">
        <v>0</v>
      </c>
      <c r="D212" s="21" t="s">
        <v>584</v>
      </c>
      <c r="E212" s="1"/>
    </row>
    <row r="213" spans="1:5" ht="9.75" customHeight="1" x14ac:dyDescent="0.25">
      <c r="A213" s="13"/>
      <c r="B213" s="13"/>
      <c r="C213" s="13"/>
      <c r="D213" s="17"/>
      <c r="E213" s="13"/>
    </row>
    <row r="214" spans="1:5" ht="9.75" customHeight="1" x14ac:dyDescent="0.25">
      <c r="A214" s="13"/>
      <c r="B214" s="13" t="s">
        <v>65</v>
      </c>
      <c r="C214" s="13"/>
      <c r="D214" s="17"/>
      <c r="E214" s="13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46"/>
  <sheetViews>
    <sheetView workbookViewId="0">
      <selection activeCell="B22" sqref="B22"/>
    </sheetView>
  </sheetViews>
  <sheetFormatPr baseColWidth="10" defaultColWidth="14.42578125" defaultRowHeight="15" customHeight="1" x14ac:dyDescent="0.25"/>
  <cols>
    <col min="1" max="1" width="13.42578125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7" width="16.85546875" customWidth="1"/>
    <col min="8" max="8" width="29.28515625" customWidth="1"/>
    <col min="9" max="9" width="13.85546875" customWidth="1"/>
    <col min="10" max="10" width="23.85546875" customWidth="1"/>
    <col min="11" max="26" width="9.140625" customWidth="1"/>
  </cols>
  <sheetData>
    <row r="1" spans="1:12" x14ac:dyDescent="0.25">
      <c r="A1" s="147" t="str">
        <f>'Notas a los Edos Financieros'!A1</f>
        <v>Sistema Municipal de Agua Potable y Alcantarillado de Guanajuato</v>
      </c>
      <c r="B1" s="147"/>
      <c r="C1" s="147"/>
      <c r="D1" s="147"/>
      <c r="E1" s="147"/>
      <c r="F1" s="147"/>
      <c r="G1" s="74" t="s">
        <v>0</v>
      </c>
      <c r="H1" s="75">
        <f>'Notas a los Edos Financieros'!D1</f>
        <v>2025</v>
      </c>
    </row>
    <row r="2" spans="1:12" x14ac:dyDescent="0.25">
      <c r="A2" s="147" t="s">
        <v>262</v>
      </c>
      <c r="B2" s="147"/>
      <c r="C2" s="147"/>
      <c r="D2" s="147"/>
      <c r="E2" s="147"/>
      <c r="F2" s="147"/>
      <c r="G2" s="74" t="s">
        <v>2</v>
      </c>
      <c r="H2" s="75" t="str">
        <f>'Notas a los Edos Financieros'!D2</f>
        <v>Anual</v>
      </c>
    </row>
    <row r="3" spans="1:12" x14ac:dyDescent="0.25">
      <c r="A3" s="147" t="str">
        <f>'Notas a los Edos Financieros'!A3</f>
        <v>Del 01 de enero al 31 de diciembre de 2025</v>
      </c>
      <c r="B3" s="147"/>
      <c r="C3" s="147"/>
      <c r="D3" s="147"/>
      <c r="E3" s="147"/>
      <c r="F3" s="147"/>
      <c r="G3" s="74" t="s">
        <v>3</v>
      </c>
      <c r="H3" s="75" t="str">
        <f>'Notas a los Edos Financieros'!D3</f>
        <v>Cuenta Pública</v>
      </c>
    </row>
    <row r="4" spans="1:12" ht="11.25" customHeight="1" x14ac:dyDescent="0.25">
      <c r="A4" s="150" t="s">
        <v>4</v>
      </c>
      <c r="B4" s="150"/>
      <c r="C4" s="150"/>
      <c r="D4" s="150"/>
      <c r="E4" s="150"/>
      <c r="F4" s="150"/>
      <c r="G4" s="74"/>
      <c r="H4" s="75"/>
    </row>
    <row r="5" spans="1:12" x14ac:dyDescent="0.25">
      <c r="A5" s="76" t="s">
        <v>67</v>
      </c>
      <c r="B5" s="77"/>
      <c r="C5" s="77"/>
      <c r="D5" s="77"/>
      <c r="E5" s="77"/>
      <c r="F5" s="77"/>
      <c r="G5" s="77"/>
      <c r="H5" s="77"/>
    </row>
    <row r="6" spans="1:12" x14ac:dyDescent="0.25">
      <c r="A6" s="13"/>
      <c r="B6" s="13"/>
      <c r="C6" s="13"/>
      <c r="D6" s="13"/>
      <c r="E6" s="13"/>
      <c r="F6" s="13"/>
      <c r="G6" s="13"/>
      <c r="H6" s="13"/>
    </row>
    <row r="7" spans="1:12" x14ac:dyDescent="0.25">
      <c r="A7" s="110" t="s">
        <v>263</v>
      </c>
      <c r="B7" s="111"/>
      <c r="C7" s="110"/>
      <c r="D7" s="110"/>
      <c r="E7" s="110"/>
      <c r="F7" s="110"/>
      <c r="G7" s="110"/>
      <c r="H7" s="111"/>
      <c r="I7" s="114"/>
      <c r="J7" s="114"/>
      <c r="K7" s="114"/>
      <c r="L7" s="114"/>
    </row>
    <row r="8" spans="1:12" x14ac:dyDescent="0.25">
      <c r="A8" s="112" t="s">
        <v>69</v>
      </c>
      <c r="B8" s="113" t="s">
        <v>70</v>
      </c>
      <c r="C8" s="112" t="s">
        <v>71</v>
      </c>
      <c r="D8" s="112" t="s">
        <v>264</v>
      </c>
      <c r="E8" s="112"/>
      <c r="F8" s="112"/>
      <c r="G8" s="112"/>
      <c r="H8" s="113"/>
      <c r="I8" s="114"/>
      <c r="J8" s="114"/>
      <c r="K8" s="114"/>
      <c r="L8" s="114"/>
    </row>
    <row r="9" spans="1:12" x14ac:dyDescent="0.25">
      <c r="A9" s="101">
        <v>1114</v>
      </c>
      <c r="B9" s="102" t="s">
        <v>265</v>
      </c>
      <c r="C9" s="103">
        <f>'[1]ESF-01'!C16</f>
        <v>74734345.430000007</v>
      </c>
      <c r="D9" s="102" t="s">
        <v>591</v>
      </c>
      <c r="E9" s="101"/>
      <c r="F9" s="109"/>
      <c r="G9" s="109"/>
      <c r="H9" s="105"/>
      <c r="I9" s="114"/>
      <c r="J9" s="114"/>
      <c r="K9" s="114"/>
      <c r="L9" s="114"/>
    </row>
    <row r="10" spans="1:12" x14ac:dyDescent="0.25">
      <c r="A10" s="107" t="str">
        <f>'[1]ESF-01'!A8</f>
        <v>1.1.1.4.0.1001</v>
      </c>
      <c r="B10" s="108" t="str">
        <f>'[1]ESF-01'!B8</f>
        <v>INVERSIONES BANORTE CONT 0500991907</v>
      </c>
      <c r="C10" s="125">
        <f>'[1]ESF-01'!C8</f>
        <v>22863946.120000001</v>
      </c>
      <c r="D10" s="125" t="str">
        <f>'[1]ESF-01'!D8</f>
        <v>CUENTA DE INVERSIÓN (FONDOS)</v>
      </c>
      <c r="E10" s="104"/>
      <c r="F10" s="109"/>
      <c r="G10" s="109"/>
      <c r="H10" s="105"/>
      <c r="I10" s="114"/>
      <c r="J10" s="114"/>
      <c r="K10" s="114"/>
      <c r="L10" s="114"/>
    </row>
    <row r="11" spans="1:12" x14ac:dyDescent="0.25">
      <c r="A11" s="107" t="str">
        <f>'[1]ESF-01'!A9</f>
        <v>1.1.1.4.0.1002</v>
      </c>
      <c r="B11" s="108" t="str">
        <f>'[1]ESF-01'!B9</f>
        <v>INVERSIONES BANORTE 0508233816</v>
      </c>
      <c r="C11" s="125">
        <f>'[1]ESF-01'!C9</f>
        <v>1024385.94</v>
      </c>
      <c r="D11" s="125" t="str">
        <f>'[1]ESF-01'!D9</f>
        <v>CUENTA DE INVERSIÓN (FONDOS)</v>
      </c>
      <c r="E11" s="104"/>
      <c r="F11" s="109"/>
      <c r="G11" s="109"/>
      <c r="H11" s="105"/>
      <c r="I11" s="114"/>
      <c r="J11" s="114"/>
      <c r="K11" s="114"/>
      <c r="L11" s="114"/>
    </row>
    <row r="12" spans="1:12" x14ac:dyDescent="0.25">
      <c r="A12" s="107" t="str">
        <f>'[1]ESF-01'!A10</f>
        <v>1.1.1.4.0.2002</v>
      </c>
      <c r="B12" s="108" t="str">
        <f>'[1]ESF-01'!B10</f>
        <v>INVERSIONES BAJIO 05768190102</v>
      </c>
      <c r="C12" s="125">
        <f>'[1]ESF-01'!C10</f>
        <v>27360479.91</v>
      </c>
      <c r="D12" s="125" t="str">
        <f>'[1]ESF-01'!D10</f>
        <v>CUENTA DE INVERSIÓN (FONDOS)</v>
      </c>
      <c r="E12" s="104"/>
      <c r="F12" s="109"/>
      <c r="G12" s="109"/>
      <c r="H12" s="105"/>
      <c r="I12" s="114"/>
      <c r="J12" s="114"/>
      <c r="K12" s="114"/>
      <c r="L12" s="114"/>
    </row>
    <row r="13" spans="1:12" x14ac:dyDescent="0.25">
      <c r="A13" s="107" t="str">
        <f>'[1]ESF-01'!A11</f>
        <v>1.1.1.4.0.2003</v>
      </c>
      <c r="B13" s="108" t="str">
        <f>'[1]ESF-01'!B11</f>
        <v>INVERSIONES BAJIO FONDO DE AHORRO 1028</v>
      </c>
      <c r="C13" s="125">
        <f>'[1]ESF-01'!C11</f>
        <v>0</v>
      </c>
      <c r="D13" s="125" t="str">
        <f>'[1]ESF-01'!D11</f>
        <v>CUENTA DE INVERSIÓN (FONDOS)</v>
      </c>
      <c r="E13" s="104"/>
      <c r="F13" s="109"/>
      <c r="G13" s="109"/>
      <c r="H13" s="105"/>
      <c r="I13" s="114"/>
      <c r="J13" s="114"/>
      <c r="K13" s="114"/>
      <c r="L13" s="114"/>
    </row>
    <row r="14" spans="1:12" x14ac:dyDescent="0.25">
      <c r="A14" s="107" t="str">
        <f>'[1]ESF-01'!A12</f>
        <v>1.1.1.4.0.3001</v>
      </c>
      <c r="B14" s="108" t="str">
        <f>'[1]ESF-01'!B12</f>
        <v>INVERSIONES SANTANDER</v>
      </c>
      <c r="C14" s="125">
        <f>'[1]ESF-01'!C12</f>
        <v>16787964.440000001</v>
      </c>
      <c r="D14" s="125" t="str">
        <f>'[1]ESF-01'!D12</f>
        <v>CUENTA DE INVERSIÓN (FONDOS)</v>
      </c>
      <c r="E14" s="104"/>
      <c r="F14" s="109"/>
      <c r="G14" s="109"/>
      <c r="H14" s="105"/>
      <c r="I14" s="114"/>
      <c r="J14" s="114"/>
      <c r="K14" s="114"/>
      <c r="L14" s="114"/>
    </row>
    <row r="15" spans="1:12" x14ac:dyDescent="0.25">
      <c r="A15" s="107" t="str">
        <f>'[1]ESF-01'!A13</f>
        <v>1.1.1.4.0.4001</v>
      </c>
      <c r="B15" s="108" t="str">
        <f>'[1]ESF-01'!B13</f>
        <v>INVERSION BANCOMER</v>
      </c>
      <c r="C15" s="125">
        <f>'[1]ESF-01'!C13</f>
        <v>372070.12</v>
      </c>
      <c r="D15" s="125" t="str">
        <f>'[1]ESF-01'!D13</f>
        <v>CUENTA DE INVERSIÓN (FONDOS)</v>
      </c>
      <c r="E15" s="104"/>
      <c r="F15" s="109"/>
      <c r="G15" s="109"/>
      <c r="H15" s="105"/>
      <c r="I15" s="114"/>
      <c r="J15" s="114"/>
      <c r="K15" s="114"/>
      <c r="L15" s="114"/>
    </row>
    <row r="16" spans="1:12" x14ac:dyDescent="0.25">
      <c r="A16" s="107" t="str">
        <f>'[1]ESF-01'!A14</f>
        <v>1.1.1.4.0.4002</v>
      </c>
      <c r="B16" s="108" t="str">
        <f>'[1]ESF-01'!B14</f>
        <v>INVERSION BANCOMER 0114147413 FONDO DE CONTINGENCIA</v>
      </c>
      <c r="C16" s="125">
        <f>'[1]ESF-01'!C14</f>
        <v>6325498.9000000004</v>
      </c>
      <c r="D16" s="125" t="str">
        <f>'[1]ESF-01'!D14</f>
        <v>CUENTA DE INVERSIÓN (FONDOS)</v>
      </c>
      <c r="E16" s="104"/>
      <c r="F16" s="109"/>
      <c r="G16" s="109"/>
      <c r="H16" s="105"/>
      <c r="I16" s="114"/>
      <c r="J16" s="114"/>
      <c r="K16" s="114"/>
      <c r="L16" s="114"/>
    </row>
    <row r="17" spans="1:12" x14ac:dyDescent="0.25">
      <c r="A17" s="101">
        <v>1115</v>
      </c>
      <c r="B17" s="102" t="s">
        <v>266</v>
      </c>
      <c r="C17" s="103">
        <v>0</v>
      </c>
      <c r="D17" s="100" t="s">
        <v>592</v>
      </c>
      <c r="E17" s="109"/>
      <c r="F17" s="109"/>
      <c r="G17" s="109"/>
      <c r="H17" s="105"/>
      <c r="I17" s="114"/>
      <c r="J17" s="114"/>
      <c r="K17" s="114"/>
      <c r="L17" s="114"/>
    </row>
    <row r="18" spans="1:12" x14ac:dyDescent="0.25">
      <c r="A18" s="101">
        <v>1121</v>
      </c>
      <c r="B18" s="102" t="s">
        <v>267</v>
      </c>
      <c r="C18" s="103">
        <v>0</v>
      </c>
      <c r="D18" s="100" t="s">
        <v>592</v>
      </c>
      <c r="E18" s="109"/>
      <c r="F18" s="109"/>
      <c r="G18" s="109"/>
      <c r="H18" s="105"/>
      <c r="I18" s="114"/>
      <c r="J18" s="114"/>
      <c r="K18" s="114"/>
      <c r="L18" s="114"/>
    </row>
    <row r="19" spans="1:12" x14ac:dyDescent="0.25">
      <c r="A19" s="109"/>
      <c r="B19" s="105"/>
      <c r="C19" s="109"/>
      <c r="D19" s="109"/>
      <c r="E19" s="109"/>
      <c r="F19" s="109"/>
      <c r="G19" s="109"/>
      <c r="H19" s="105"/>
      <c r="I19" s="114"/>
      <c r="J19" s="114"/>
      <c r="K19" s="114"/>
      <c r="L19" s="114"/>
    </row>
    <row r="20" spans="1:12" x14ac:dyDescent="0.25">
      <c r="A20" s="110" t="s">
        <v>268</v>
      </c>
      <c r="B20" s="111"/>
      <c r="C20" s="110"/>
      <c r="D20" s="110"/>
      <c r="E20" s="110"/>
      <c r="F20" s="110"/>
      <c r="G20" s="110"/>
      <c r="H20" s="111"/>
      <c r="I20" s="114"/>
      <c r="J20" s="114"/>
      <c r="K20" s="114"/>
      <c r="L20" s="114"/>
    </row>
    <row r="21" spans="1:12" x14ac:dyDescent="0.25">
      <c r="A21" s="112" t="s">
        <v>69</v>
      </c>
      <c r="B21" s="113" t="s">
        <v>70</v>
      </c>
      <c r="C21" s="112" t="s">
        <v>71</v>
      </c>
      <c r="D21" s="112">
        <v>2024</v>
      </c>
      <c r="E21" s="112">
        <v>2023</v>
      </c>
      <c r="F21" s="112">
        <v>2022</v>
      </c>
      <c r="G21" s="112">
        <v>2021</v>
      </c>
      <c r="H21" s="113" t="s">
        <v>269</v>
      </c>
      <c r="I21" s="114"/>
      <c r="J21" s="114"/>
      <c r="K21" s="114"/>
      <c r="L21" s="114"/>
    </row>
    <row r="22" spans="1:12" x14ac:dyDescent="0.25">
      <c r="A22" s="101">
        <v>1122</v>
      </c>
      <c r="B22" s="102" t="s">
        <v>270</v>
      </c>
      <c r="C22" s="103">
        <f>'[1]ESF-02'!C16</f>
        <v>25550871.330000002</v>
      </c>
      <c r="D22" s="103">
        <v>27304978.030000001</v>
      </c>
      <c r="E22" s="103">
        <v>38700659.960000001</v>
      </c>
      <c r="F22" s="103">
        <v>30222849.91</v>
      </c>
      <c r="G22" s="103">
        <v>33759661.620000005</v>
      </c>
      <c r="H22" s="102"/>
      <c r="I22" s="114"/>
      <c r="J22" s="114"/>
      <c r="K22" s="114"/>
      <c r="L22" s="114"/>
    </row>
    <row r="23" spans="1:12" x14ac:dyDescent="0.25">
      <c r="A23" s="107" t="str">
        <f>'[1]ESF-02'!A8</f>
        <v>1.1.2.2.0.1000</v>
      </c>
      <c r="B23" s="108" t="str">
        <f>'[1]ESF-02'!B8</f>
        <v>CONTRIBUCIONES A FAVOR</v>
      </c>
      <c r="C23" s="125">
        <f>+'[1]ESF-02'!C8</f>
        <v>14074.53</v>
      </c>
      <c r="D23" s="125">
        <v>14074.53</v>
      </c>
      <c r="E23" s="125">
        <v>14074.53</v>
      </c>
      <c r="F23" s="125">
        <v>14074.53</v>
      </c>
      <c r="G23" s="125">
        <v>14074.53</v>
      </c>
      <c r="H23" s="105" t="s">
        <v>593</v>
      </c>
      <c r="I23" s="114"/>
      <c r="J23" s="114"/>
      <c r="K23" s="114"/>
      <c r="L23" s="114"/>
    </row>
    <row r="24" spans="1:12" x14ac:dyDescent="0.25">
      <c r="A24" s="107" t="str">
        <f>'[1]ESF-02'!A9</f>
        <v>1.1.2.2.0.2000</v>
      </c>
      <c r="B24" s="108" t="str">
        <f>'[1]ESF-02'!B9</f>
        <v>IVA ACREDITABLE</v>
      </c>
      <c r="C24" s="125">
        <v>0</v>
      </c>
      <c r="D24" s="125">
        <v>0</v>
      </c>
      <c r="E24" s="125">
        <v>0</v>
      </c>
      <c r="F24" s="125">
        <v>0</v>
      </c>
      <c r="G24" s="125">
        <v>0</v>
      </c>
      <c r="H24" s="105"/>
      <c r="I24" s="114"/>
      <c r="J24" s="114"/>
      <c r="K24" s="114"/>
      <c r="L24" s="114"/>
    </row>
    <row r="25" spans="1:12" x14ac:dyDescent="0.25">
      <c r="A25" s="107" t="str">
        <f>'[1]ESF-02'!A10</f>
        <v>1.1.2.2.0.3000</v>
      </c>
      <c r="B25" s="108" t="str">
        <f>'[1]ESF-02'!B10</f>
        <v>IVA POR ACREDITAR</v>
      </c>
      <c r="C25" s="125">
        <f>+'[1]ESF-02'!C10</f>
        <v>17357353.82</v>
      </c>
      <c r="D25" s="125">
        <v>20455694.309999999</v>
      </c>
      <c r="E25" s="125">
        <v>22928903.48</v>
      </c>
      <c r="F25" s="125">
        <v>29799971.359999999</v>
      </c>
      <c r="G25" s="125">
        <v>28547758.73</v>
      </c>
      <c r="H25" s="105" t="s">
        <v>594</v>
      </c>
      <c r="I25" s="114"/>
      <c r="J25" s="114"/>
      <c r="K25" s="114"/>
      <c r="L25" s="114"/>
    </row>
    <row r="26" spans="1:12" x14ac:dyDescent="0.25">
      <c r="A26" s="107" t="str">
        <f>'[1]ESF-02'!A11</f>
        <v>1.1.2.2.0.4000</v>
      </c>
      <c r="B26" s="108" t="str">
        <f>'[1]ESF-02'!B11</f>
        <v>SUBSIDIO AL EMPLEO</v>
      </c>
      <c r="C26" s="125">
        <v>0</v>
      </c>
      <c r="D26" s="125">
        <v>0</v>
      </c>
      <c r="E26" s="125">
        <v>0</v>
      </c>
      <c r="F26" s="125">
        <v>0</v>
      </c>
      <c r="G26" s="125">
        <v>0</v>
      </c>
      <c r="H26" s="105" t="s">
        <v>1061</v>
      </c>
      <c r="I26" s="114"/>
      <c r="J26" s="114"/>
      <c r="K26" s="114"/>
      <c r="L26" s="114"/>
    </row>
    <row r="27" spans="1:12" x14ac:dyDescent="0.25">
      <c r="A27" s="107" t="str">
        <f>'[1]ESF-02'!A12</f>
        <v>1.1.2.2.0.5000</v>
      </c>
      <c r="B27" s="108" t="str">
        <f>'[1]ESF-02'!B12</f>
        <v>CUENTAS POR COBRAR GOBIERNO DEL ESTADO</v>
      </c>
      <c r="C27" s="125">
        <f>+'[1]ESF-02'!C12</f>
        <v>0</v>
      </c>
      <c r="D27" s="125">
        <v>3751650.08</v>
      </c>
      <c r="E27" s="125">
        <v>835121.37</v>
      </c>
      <c r="F27" s="125">
        <v>29282.69</v>
      </c>
      <c r="G27" s="125">
        <v>5197828.3600000003</v>
      </c>
      <c r="H27" s="105" t="s">
        <v>595</v>
      </c>
      <c r="I27" s="114"/>
      <c r="J27" s="114"/>
      <c r="K27" s="114"/>
      <c r="L27" s="114"/>
    </row>
    <row r="28" spans="1:12" x14ac:dyDescent="0.25">
      <c r="A28" s="107" t="str">
        <f>'[1]ESF-02'!A13</f>
        <v>1.1.2.2.0.6000</v>
      </c>
      <c r="B28" s="108" t="str">
        <f>'[1]ESF-02'!B13</f>
        <v>CUENTAS POR COBRAR GOBIERNO FEDERAL</v>
      </c>
      <c r="C28" s="125">
        <f>+'[1]ESF-02'!C13</f>
        <v>6565759.5300000003</v>
      </c>
      <c r="D28" s="125">
        <v>0</v>
      </c>
      <c r="E28" s="125">
        <v>8182808</v>
      </c>
      <c r="F28" s="125">
        <v>0</v>
      </c>
      <c r="G28" s="125">
        <v>0</v>
      </c>
      <c r="H28" s="105" t="s">
        <v>595</v>
      </c>
      <c r="I28" s="114"/>
      <c r="J28" s="114"/>
      <c r="K28" s="114"/>
      <c r="L28" s="114"/>
    </row>
    <row r="29" spans="1:12" x14ac:dyDescent="0.25">
      <c r="A29" s="107" t="str">
        <f>'[1]ESF-02'!A14</f>
        <v>1.1.2.2.0.7000</v>
      </c>
      <c r="B29" s="108" t="str">
        <f>'[1]ESF-02'!B14</f>
        <v>CUENTAS POR COBRAR GOBIERNO MUNICIPAL</v>
      </c>
      <c r="C29" s="125">
        <f>+'[1]ESF-02'!C14</f>
        <v>1613683.45</v>
      </c>
      <c r="D29" s="125">
        <v>3083559.11</v>
      </c>
      <c r="E29" s="125">
        <v>6739752.5800000001</v>
      </c>
      <c r="F29" s="125">
        <v>379521.33</v>
      </c>
      <c r="G29" s="125">
        <v>0</v>
      </c>
      <c r="H29" s="105" t="s">
        <v>595</v>
      </c>
      <c r="I29" s="114"/>
      <c r="J29" s="114"/>
      <c r="K29" s="114"/>
      <c r="L29" s="114"/>
    </row>
    <row r="30" spans="1:12" x14ac:dyDescent="0.25">
      <c r="A30" s="101">
        <v>1124</v>
      </c>
      <c r="B30" s="102" t="s">
        <v>271</v>
      </c>
      <c r="C30" s="103">
        <f>'[1]ESF-02'!C24</f>
        <v>0</v>
      </c>
      <c r="D30" s="103">
        <v>0</v>
      </c>
      <c r="E30" s="103">
        <v>0</v>
      </c>
      <c r="F30" s="103">
        <v>0</v>
      </c>
      <c r="G30" s="103">
        <v>0</v>
      </c>
      <c r="H30" s="102"/>
      <c r="I30" s="114"/>
      <c r="J30" s="114"/>
      <c r="K30" s="114"/>
      <c r="L30" s="114"/>
    </row>
    <row r="31" spans="1:12" x14ac:dyDescent="0.25">
      <c r="A31" s="109"/>
      <c r="B31" s="105"/>
      <c r="C31" s="109"/>
      <c r="D31" s="109"/>
      <c r="E31" s="109"/>
      <c r="F31" s="109"/>
      <c r="G31" s="109"/>
      <c r="H31" s="105"/>
      <c r="I31" s="114"/>
      <c r="J31" s="114"/>
      <c r="K31" s="114"/>
      <c r="L31" s="114"/>
    </row>
    <row r="32" spans="1:12" x14ac:dyDescent="0.25">
      <c r="A32" s="110" t="s">
        <v>272</v>
      </c>
      <c r="B32" s="111"/>
      <c r="C32" s="110"/>
      <c r="D32" s="110"/>
      <c r="E32" s="110"/>
      <c r="F32" s="110"/>
      <c r="G32" s="110"/>
      <c r="H32" s="111"/>
      <c r="I32" s="114"/>
      <c r="J32" s="114"/>
      <c r="K32" s="114"/>
      <c r="L32" s="114"/>
    </row>
    <row r="33" spans="1:12" x14ac:dyDescent="0.25">
      <c r="A33" s="112" t="s">
        <v>69</v>
      </c>
      <c r="B33" s="113" t="s">
        <v>70</v>
      </c>
      <c r="C33" s="112" t="s">
        <v>71</v>
      </c>
      <c r="D33" s="112" t="s">
        <v>273</v>
      </c>
      <c r="E33" s="112" t="s">
        <v>274</v>
      </c>
      <c r="F33" s="112" t="s">
        <v>275</v>
      </c>
      <c r="G33" s="112" t="s">
        <v>276</v>
      </c>
      <c r="H33" s="113" t="s">
        <v>277</v>
      </c>
      <c r="I33" s="114"/>
      <c r="J33" s="114"/>
      <c r="K33" s="114"/>
      <c r="L33" s="114"/>
    </row>
    <row r="34" spans="1:12" x14ac:dyDescent="0.25">
      <c r="A34" s="101">
        <v>1123</v>
      </c>
      <c r="B34" s="102" t="s">
        <v>278</v>
      </c>
      <c r="C34" s="130">
        <f>'[1]ESF-03'!C418</f>
        <v>281685.77</v>
      </c>
      <c r="D34" s="130">
        <f>'[1]ESF-03'!D418</f>
        <v>159669</v>
      </c>
      <c r="E34" s="103">
        <f>'[1]ESF-03'!E418</f>
        <v>0</v>
      </c>
      <c r="F34" s="103">
        <f>'[1]ESF-03'!F418</f>
        <v>122016.77</v>
      </c>
      <c r="G34" s="103">
        <f>'[1]ESF-03'!G418</f>
        <v>0</v>
      </c>
      <c r="H34" s="102" t="s">
        <v>969</v>
      </c>
      <c r="I34" s="114"/>
      <c r="J34" s="114"/>
      <c r="K34" s="114"/>
      <c r="L34" s="114"/>
    </row>
    <row r="35" spans="1:12" x14ac:dyDescent="0.25">
      <c r="A35" s="107" t="s">
        <v>598</v>
      </c>
      <c r="B35" s="108" t="s">
        <v>599</v>
      </c>
      <c r="C35" s="131">
        <v>22978.5</v>
      </c>
      <c r="D35" s="131">
        <v>0</v>
      </c>
      <c r="E35" s="106">
        <v>0</v>
      </c>
      <c r="F35" s="106">
        <v>22978.5</v>
      </c>
      <c r="G35" s="106">
        <v>0</v>
      </c>
      <c r="H35" s="108" t="s">
        <v>597</v>
      </c>
      <c r="I35" s="114"/>
      <c r="J35" s="114"/>
      <c r="K35" s="114"/>
      <c r="L35" s="114"/>
    </row>
    <row r="36" spans="1:12" x14ac:dyDescent="0.25">
      <c r="A36" s="107" t="s">
        <v>600</v>
      </c>
      <c r="B36" s="108" t="s">
        <v>601</v>
      </c>
      <c r="C36" s="131">
        <v>1949.4</v>
      </c>
      <c r="D36" s="131">
        <v>0</v>
      </c>
      <c r="E36" s="106">
        <v>0</v>
      </c>
      <c r="F36" s="106">
        <v>1949.4</v>
      </c>
      <c r="G36" s="106">
        <v>0</v>
      </c>
      <c r="H36" s="108" t="s">
        <v>597</v>
      </c>
      <c r="I36" s="114"/>
      <c r="J36" s="114"/>
      <c r="K36" s="114"/>
      <c r="L36" s="114"/>
    </row>
    <row r="37" spans="1:12" x14ac:dyDescent="0.25">
      <c r="A37" s="107" t="s">
        <v>602</v>
      </c>
      <c r="B37" s="108" t="s">
        <v>603</v>
      </c>
      <c r="C37" s="131">
        <v>3075.37</v>
      </c>
      <c r="D37" s="131">
        <v>0</v>
      </c>
      <c r="E37" s="106">
        <v>0</v>
      </c>
      <c r="F37" s="106">
        <v>3075.37</v>
      </c>
      <c r="G37" s="106">
        <v>0</v>
      </c>
      <c r="H37" s="108" t="s">
        <v>597</v>
      </c>
      <c r="I37" s="114"/>
      <c r="J37" s="114"/>
      <c r="K37" s="114"/>
      <c r="L37" s="114"/>
    </row>
    <row r="38" spans="1:12" x14ac:dyDescent="0.25">
      <c r="A38" s="107" t="s">
        <v>604</v>
      </c>
      <c r="B38" s="108" t="s">
        <v>605</v>
      </c>
      <c r="C38" s="131">
        <v>14296</v>
      </c>
      <c r="D38" s="131">
        <v>0</v>
      </c>
      <c r="E38" s="106">
        <v>0</v>
      </c>
      <c r="F38" s="106">
        <v>14296</v>
      </c>
      <c r="G38" s="106">
        <v>0</v>
      </c>
      <c r="H38" s="108" t="s">
        <v>597</v>
      </c>
      <c r="I38" s="114"/>
      <c r="J38" s="114"/>
      <c r="K38" s="114"/>
      <c r="L38" s="114"/>
    </row>
    <row r="39" spans="1:12" x14ac:dyDescent="0.25">
      <c r="A39" s="107" t="s">
        <v>970</v>
      </c>
      <c r="B39" s="108" t="s">
        <v>971</v>
      </c>
      <c r="C39" s="131">
        <v>79717.5</v>
      </c>
      <c r="D39" s="131">
        <v>0</v>
      </c>
      <c r="E39" s="106">
        <v>0</v>
      </c>
      <c r="F39" s="106">
        <v>79717.5</v>
      </c>
      <c r="G39" s="106">
        <v>0</v>
      </c>
      <c r="H39" s="108" t="s">
        <v>597</v>
      </c>
      <c r="I39" s="114"/>
      <c r="J39" s="114"/>
      <c r="K39" s="114"/>
      <c r="L39" s="114"/>
    </row>
    <row r="40" spans="1:12" x14ac:dyDescent="0.25">
      <c r="A40" s="107" t="s">
        <v>1062</v>
      </c>
      <c r="B40" s="108" t="s">
        <v>1063</v>
      </c>
      <c r="C40" s="131">
        <v>76325.399999999994</v>
      </c>
      <c r="D40" s="131">
        <v>76325.399999999994</v>
      </c>
      <c r="E40" s="106">
        <v>0</v>
      </c>
      <c r="F40" s="106">
        <v>0</v>
      </c>
      <c r="G40" s="106">
        <v>0</v>
      </c>
      <c r="H40" s="108" t="s">
        <v>597</v>
      </c>
      <c r="I40" s="114"/>
      <c r="J40" s="114"/>
      <c r="K40" s="114"/>
      <c r="L40" s="114"/>
    </row>
    <row r="41" spans="1:12" x14ac:dyDescent="0.25">
      <c r="A41" s="107" t="s">
        <v>1064</v>
      </c>
      <c r="B41" s="108" t="s">
        <v>1065</v>
      </c>
      <c r="C41" s="131">
        <v>83343.600000000006</v>
      </c>
      <c r="D41" s="131">
        <v>83343.600000000006</v>
      </c>
      <c r="E41" s="106">
        <v>0</v>
      </c>
      <c r="F41" s="106">
        <v>0</v>
      </c>
      <c r="G41" s="106">
        <v>0</v>
      </c>
      <c r="H41" s="108" t="s">
        <v>597</v>
      </c>
      <c r="I41" s="114"/>
      <c r="J41" s="114"/>
      <c r="K41" s="114"/>
      <c r="L41" s="114"/>
    </row>
    <row r="42" spans="1:12" x14ac:dyDescent="0.25">
      <c r="A42" s="101">
        <v>1125</v>
      </c>
      <c r="B42" s="102" t="s">
        <v>279</v>
      </c>
      <c r="C42" s="103">
        <f>'[1]ESF-03'!C428</f>
        <v>0</v>
      </c>
      <c r="D42" s="103">
        <f>'[1]ESF-03'!D428</f>
        <v>0</v>
      </c>
      <c r="E42" s="103">
        <f>'[1]ESF-03'!E428</f>
        <v>0</v>
      </c>
      <c r="F42" s="103">
        <f>'[1]ESF-03'!F428</f>
        <v>0</v>
      </c>
      <c r="G42" s="103">
        <f>'[1]ESF-03'!G428</f>
        <v>0</v>
      </c>
      <c r="H42" s="102" t="s">
        <v>972</v>
      </c>
      <c r="I42" s="114"/>
      <c r="J42" s="114"/>
      <c r="K42" s="114"/>
      <c r="L42" s="114"/>
    </row>
    <row r="43" spans="1:12" x14ac:dyDescent="0.25">
      <c r="A43" s="101">
        <v>1126</v>
      </c>
      <c r="B43" s="102" t="s">
        <v>280</v>
      </c>
      <c r="C43" s="103">
        <f>+'[1]ESF-03'!C946</f>
        <v>4619309.1500000004</v>
      </c>
      <c r="D43" s="103">
        <f>+'[1]ESF-03'!D946</f>
        <v>0</v>
      </c>
      <c r="E43" s="103">
        <f>+'[1]ESF-03'!E946</f>
        <v>0</v>
      </c>
      <c r="F43" s="103">
        <f>+'[1]ESF-03'!F946</f>
        <v>4619309.1500000004</v>
      </c>
      <c r="G43" s="103">
        <f>+'[1]ESF-03'!G946</f>
        <v>0</v>
      </c>
      <c r="H43" s="102" t="s">
        <v>899</v>
      </c>
      <c r="I43" s="114"/>
      <c r="J43" s="114"/>
      <c r="K43" s="114"/>
      <c r="L43" s="114"/>
    </row>
    <row r="44" spans="1:12" x14ac:dyDescent="0.25">
      <c r="A44" s="104" t="s">
        <v>1066</v>
      </c>
      <c r="B44" s="105" t="s">
        <v>1067</v>
      </c>
      <c r="C44" s="106">
        <v>36351</v>
      </c>
      <c r="D44" s="106">
        <v>0</v>
      </c>
      <c r="E44" s="106">
        <v>0</v>
      </c>
      <c r="F44" s="106">
        <v>36351</v>
      </c>
      <c r="G44" s="106">
        <v>0</v>
      </c>
      <c r="H44" s="105" t="s">
        <v>1068</v>
      </c>
      <c r="I44" s="114"/>
      <c r="J44" s="114"/>
      <c r="K44" s="114"/>
      <c r="L44" s="114"/>
    </row>
    <row r="45" spans="1:12" x14ac:dyDescent="0.25">
      <c r="A45" s="104" t="s">
        <v>606</v>
      </c>
      <c r="B45" s="105" t="s">
        <v>607</v>
      </c>
      <c r="C45" s="106">
        <v>54810</v>
      </c>
      <c r="D45" s="106">
        <v>0</v>
      </c>
      <c r="E45" s="106">
        <v>0</v>
      </c>
      <c r="F45" s="106">
        <v>54810</v>
      </c>
      <c r="G45" s="106">
        <v>0</v>
      </c>
      <c r="H45" s="105" t="s">
        <v>1068</v>
      </c>
      <c r="I45" s="114"/>
      <c r="J45" s="114"/>
      <c r="K45" s="114"/>
      <c r="L45" s="114"/>
    </row>
    <row r="46" spans="1:12" x14ac:dyDescent="0.25">
      <c r="A46" s="104" t="s">
        <v>608</v>
      </c>
      <c r="B46" s="105" t="s">
        <v>609</v>
      </c>
      <c r="C46" s="106">
        <v>70161</v>
      </c>
      <c r="D46" s="106">
        <v>0</v>
      </c>
      <c r="E46" s="106">
        <v>0</v>
      </c>
      <c r="F46" s="106">
        <v>70161</v>
      </c>
      <c r="G46" s="106">
        <v>0</v>
      </c>
      <c r="H46" s="105" t="s">
        <v>1068</v>
      </c>
      <c r="I46" s="114"/>
      <c r="J46" s="114"/>
      <c r="K46" s="114"/>
      <c r="L46" s="114"/>
    </row>
    <row r="47" spans="1:12" x14ac:dyDescent="0.25">
      <c r="A47" s="104" t="s">
        <v>610</v>
      </c>
      <c r="B47" s="105" t="s">
        <v>611</v>
      </c>
      <c r="C47" s="106">
        <v>13116</v>
      </c>
      <c r="D47" s="106">
        <v>0</v>
      </c>
      <c r="E47" s="106">
        <v>0</v>
      </c>
      <c r="F47" s="106">
        <v>13116</v>
      </c>
      <c r="G47" s="106">
        <v>0</v>
      </c>
      <c r="H47" s="105" t="s">
        <v>1068</v>
      </c>
      <c r="I47" s="114"/>
      <c r="J47" s="114"/>
      <c r="K47" s="114"/>
      <c r="L47" s="114"/>
    </row>
    <row r="48" spans="1:12" x14ac:dyDescent="0.25">
      <c r="A48" s="104" t="s">
        <v>612</v>
      </c>
      <c r="B48" s="105" t="s">
        <v>613</v>
      </c>
      <c r="C48" s="106">
        <v>51216</v>
      </c>
      <c r="D48" s="106">
        <v>0</v>
      </c>
      <c r="E48" s="106">
        <v>0</v>
      </c>
      <c r="F48" s="106">
        <v>51216</v>
      </c>
      <c r="G48" s="106">
        <v>0</v>
      </c>
      <c r="H48" s="105" t="s">
        <v>1068</v>
      </c>
      <c r="I48" s="114"/>
      <c r="J48" s="114"/>
      <c r="K48" s="114"/>
      <c r="L48" s="114"/>
    </row>
    <row r="49" spans="1:12" x14ac:dyDescent="0.25">
      <c r="A49" s="104" t="s">
        <v>614</v>
      </c>
      <c r="B49" s="105" t="s">
        <v>615</v>
      </c>
      <c r="C49" s="106">
        <v>14283</v>
      </c>
      <c r="D49" s="106">
        <v>0</v>
      </c>
      <c r="E49" s="106">
        <v>0</v>
      </c>
      <c r="F49" s="106">
        <v>14283</v>
      </c>
      <c r="G49" s="106">
        <v>0</v>
      </c>
      <c r="H49" s="105" t="s">
        <v>1068</v>
      </c>
      <c r="I49" s="114"/>
      <c r="J49" s="114"/>
      <c r="K49" s="114"/>
      <c r="L49" s="114"/>
    </row>
    <row r="50" spans="1:12" x14ac:dyDescent="0.25">
      <c r="A50" s="104" t="s">
        <v>616</v>
      </c>
      <c r="B50" s="105" t="s">
        <v>617</v>
      </c>
      <c r="C50" s="106">
        <v>154031</v>
      </c>
      <c r="D50" s="106">
        <v>0</v>
      </c>
      <c r="E50" s="106">
        <v>0</v>
      </c>
      <c r="F50" s="106">
        <v>154031</v>
      </c>
      <c r="G50" s="106">
        <v>0</v>
      </c>
      <c r="H50" s="105" t="s">
        <v>1068</v>
      </c>
      <c r="I50" s="114"/>
      <c r="J50" s="114"/>
      <c r="K50" s="114"/>
      <c r="L50" s="114"/>
    </row>
    <row r="51" spans="1:12" x14ac:dyDescent="0.25">
      <c r="A51" s="104" t="s">
        <v>618</v>
      </c>
      <c r="B51" s="105" t="s">
        <v>619</v>
      </c>
      <c r="C51" s="106">
        <v>12696</v>
      </c>
      <c r="D51" s="106">
        <v>0</v>
      </c>
      <c r="E51" s="106">
        <v>0</v>
      </c>
      <c r="F51" s="106">
        <v>12696</v>
      </c>
      <c r="G51" s="106">
        <v>0</v>
      </c>
      <c r="H51" s="105" t="s">
        <v>1068</v>
      </c>
      <c r="I51" s="114"/>
      <c r="J51" s="114"/>
      <c r="K51" s="114"/>
      <c r="L51" s="114"/>
    </row>
    <row r="52" spans="1:12" x14ac:dyDescent="0.25">
      <c r="A52" s="104" t="s">
        <v>620</v>
      </c>
      <c r="B52" s="105" t="s">
        <v>621</v>
      </c>
      <c r="C52" s="106">
        <v>98578</v>
      </c>
      <c r="D52" s="106">
        <v>0</v>
      </c>
      <c r="E52" s="106">
        <v>0</v>
      </c>
      <c r="F52" s="106">
        <v>98578</v>
      </c>
      <c r="G52" s="106">
        <v>0</v>
      </c>
      <c r="H52" s="105" t="s">
        <v>1068</v>
      </c>
      <c r="I52" s="114"/>
      <c r="J52" s="114"/>
      <c r="K52" s="114"/>
      <c r="L52" s="114"/>
    </row>
    <row r="53" spans="1:12" x14ac:dyDescent="0.25">
      <c r="A53" s="104" t="s">
        <v>622</v>
      </c>
      <c r="B53" s="105" t="s">
        <v>623</v>
      </c>
      <c r="C53" s="106">
        <v>34288</v>
      </c>
      <c r="D53" s="106">
        <v>0</v>
      </c>
      <c r="E53" s="106">
        <v>0</v>
      </c>
      <c r="F53" s="106">
        <v>34288</v>
      </c>
      <c r="G53" s="106">
        <v>0</v>
      </c>
      <c r="H53" s="105" t="s">
        <v>1068</v>
      </c>
      <c r="I53" s="114"/>
      <c r="J53" s="114"/>
      <c r="K53" s="114"/>
      <c r="L53" s="114"/>
    </row>
    <row r="54" spans="1:12" x14ac:dyDescent="0.25">
      <c r="A54" s="104" t="s">
        <v>624</v>
      </c>
      <c r="B54" s="105" t="s">
        <v>625</v>
      </c>
      <c r="C54" s="106">
        <v>19000</v>
      </c>
      <c r="D54" s="106">
        <v>0</v>
      </c>
      <c r="E54" s="106">
        <v>0</v>
      </c>
      <c r="F54" s="106">
        <v>19000</v>
      </c>
      <c r="G54" s="106">
        <v>0</v>
      </c>
      <c r="H54" s="105" t="s">
        <v>1068</v>
      </c>
      <c r="I54" s="114"/>
      <c r="J54" s="114"/>
      <c r="K54" s="114"/>
      <c r="L54" s="114"/>
    </row>
    <row r="55" spans="1:12" x14ac:dyDescent="0.25">
      <c r="A55" s="104" t="s">
        <v>973</v>
      </c>
      <c r="B55" s="105" t="s">
        <v>974</v>
      </c>
      <c r="C55" s="106">
        <v>17500</v>
      </c>
      <c r="D55" s="106">
        <v>0</v>
      </c>
      <c r="E55" s="106">
        <v>0</v>
      </c>
      <c r="F55" s="106">
        <v>17500</v>
      </c>
      <c r="G55" s="106">
        <v>0</v>
      </c>
      <c r="H55" s="105" t="s">
        <v>1068</v>
      </c>
      <c r="I55" s="114"/>
      <c r="J55" s="114"/>
      <c r="K55" s="114"/>
      <c r="L55" s="114"/>
    </row>
    <row r="56" spans="1:12" x14ac:dyDescent="0.25">
      <c r="A56" s="104" t="s">
        <v>1012</v>
      </c>
      <c r="B56" s="105" t="s">
        <v>1013</v>
      </c>
      <c r="C56" s="106">
        <v>19000</v>
      </c>
      <c r="D56" s="106">
        <v>0</v>
      </c>
      <c r="E56" s="106">
        <v>0</v>
      </c>
      <c r="F56" s="106">
        <v>19000</v>
      </c>
      <c r="G56" s="106">
        <v>0</v>
      </c>
      <c r="H56" s="105" t="s">
        <v>1068</v>
      </c>
      <c r="I56" s="114"/>
      <c r="J56" s="114"/>
      <c r="K56" s="114"/>
      <c r="L56" s="114"/>
    </row>
    <row r="57" spans="1:12" x14ac:dyDescent="0.25">
      <c r="A57" s="104" t="s">
        <v>1014</v>
      </c>
      <c r="B57" s="105" t="s">
        <v>1015</v>
      </c>
      <c r="C57" s="106">
        <v>34632</v>
      </c>
      <c r="D57" s="106">
        <v>0</v>
      </c>
      <c r="E57" s="106">
        <v>0</v>
      </c>
      <c r="F57" s="106">
        <v>34632</v>
      </c>
      <c r="G57" s="106">
        <v>0</v>
      </c>
      <c r="H57" s="105" t="s">
        <v>1068</v>
      </c>
      <c r="I57" s="114"/>
      <c r="J57" s="114"/>
      <c r="K57" s="114"/>
      <c r="L57" s="114"/>
    </row>
    <row r="58" spans="1:12" x14ac:dyDescent="0.25">
      <c r="A58" s="104" t="s">
        <v>626</v>
      </c>
      <c r="B58" s="105" t="s">
        <v>627</v>
      </c>
      <c r="C58" s="106">
        <v>35397</v>
      </c>
      <c r="D58" s="106">
        <v>0</v>
      </c>
      <c r="E58" s="106">
        <v>0</v>
      </c>
      <c r="F58" s="106">
        <v>35397</v>
      </c>
      <c r="G58" s="106">
        <v>0</v>
      </c>
      <c r="H58" s="105" t="s">
        <v>1068</v>
      </c>
      <c r="I58" s="114"/>
      <c r="J58" s="114"/>
      <c r="K58" s="114"/>
      <c r="L58" s="114"/>
    </row>
    <row r="59" spans="1:12" x14ac:dyDescent="0.25">
      <c r="A59" s="104" t="s">
        <v>975</v>
      </c>
      <c r="B59" s="105" t="s">
        <v>976</v>
      </c>
      <c r="C59" s="106">
        <v>9000</v>
      </c>
      <c r="D59" s="106">
        <v>0</v>
      </c>
      <c r="E59" s="106">
        <v>0</v>
      </c>
      <c r="F59" s="106">
        <v>9000</v>
      </c>
      <c r="G59" s="106">
        <v>0</v>
      </c>
      <c r="H59" s="105" t="s">
        <v>1068</v>
      </c>
      <c r="I59" s="114"/>
      <c r="J59" s="114"/>
      <c r="K59" s="114"/>
      <c r="L59" s="114"/>
    </row>
    <row r="60" spans="1:12" x14ac:dyDescent="0.25">
      <c r="A60" s="104" t="s">
        <v>628</v>
      </c>
      <c r="B60" s="105" t="s">
        <v>629</v>
      </c>
      <c r="C60" s="106">
        <v>37500</v>
      </c>
      <c r="D60" s="106">
        <v>0</v>
      </c>
      <c r="E60" s="106">
        <v>0</v>
      </c>
      <c r="F60" s="106">
        <v>37500</v>
      </c>
      <c r="G60" s="106">
        <v>0</v>
      </c>
      <c r="H60" s="105" t="s">
        <v>1068</v>
      </c>
      <c r="I60" s="114"/>
      <c r="J60" s="114"/>
      <c r="K60" s="114"/>
      <c r="L60" s="114"/>
    </row>
    <row r="61" spans="1:12" x14ac:dyDescent="0.25">
      <c r="A61" s="104" t="s">
        <v>630</v>
      </c>
      <c r="B61" s="105" t="s">
        <v>631</v>
      </c>
      <c r="C61" s="106">
        <v>34615</v>
      </c>
      <c r="D61" s="106">
        <v>0</v>
      </c>
      <c r="E61" s="106">
        <v>0</v>
      </c>
      <c r="F61" s="106">
        <v>34615</v>
      </c>
      <c r="G61" s="106">
        <v>0</v>
      </c>
      <c r="H61" s="105" t="s">
        <v>1068</v>
      </c>
      <c r="I61" s="114"/>
      <c r="J61" s="114"/>
      <c r="K61" s="114"/>
      <c r="L61" s="114"/>
    </row>
    <row r="62" spans="1:12" x14ac:dyDescent="0.25">
      <c r="A62" s="104" t="s">
        <v>632</v>
      </c>
      <c r="B62" s="105" t="s">
        <v>633</v>
      </c>
      <c r="C62" s="106">
        <v>31482</v>
      </c>
      <c r="D62" s="106">
        <v>0</v>
      </c>
      <c r="E62" s="106">
        <v>0</v>
      </c>
      <c r="F62" s="106">
        <v>31482</v>
      </c>
      <c r="G62" s="106">
        <v>0</v>
      </c>
      <c r="H62" s="105" t="s">
        <v>1068</v>
      </c>
      <c r="I62" s="114"/>
      <c r="J62" s="114"/>
      <c r="K62" s="114"/>
      <c r="L62" s="114"/>
    </row>
    <row r="63" spans="1:12" x14ac:dyDescent="0.25">
      <c r="A63" s="104" t="s">
        <v>634</v>
      </c>
      <c r="B63" s="105" t="s">
        <v>635</v>
      </c>
      <c r="C63" s="106">
        <v>19815</v>
      </c>
      <c r="D63" s="106">
        <v>0</v>
      </c>
      <c r="E63" s="106">
        <v>0</v>
      </c>
      <c r="F63" s="106">
        <v>19815</v>
      </c>
      <c r="G63" s="106">
        <v>0</v>
      </c>
      <c r="H63" s="105" t="s">
        <v>1068</v>
      </c>
      <c r="I63" s="114"/>
      <c r="J63" s="114"/>
      <c r="K63" s="114"/>
      <c r="L63" s="114"/>
    </row>
    <row r="64" spans="1:12" x14ac:dyDescent="0.25">
      <c r="A64" s="104" t="s">
        <v>636</v>
      </c>
      <c r="B64" s="105" t="s">
        <v>637</v>
      </c>
      <c r="C64" s="106">
        <v>47146</v>
      </c>
      <c r="D64" s="106">
        <v>0</v>
      </c>
      <c r="E64" s="106">
        <v>0</v>
      </c>
      <c r="F64" s="106">
        <v>47146</v>
      </c>
      <c r="G64" s="106">
        <v>0</v>
      </c>
      <c r="H64" s="105" t="s">
        <v>1068</v>
      </c>
      <c r="I64" s="114"/>
      <c r="J64" s="114"/>
      <c r="K64" s="114"/>
      <c r="L64" s="114"/>
    </row>
    <row r="65" spans="1:12" x14ac:dyDescent="0.25">
      <c r="A65" s="104" t="s">
        <v>638</v>
      </c>
      <c r="B65" s="105" t="s">
        <v>639</v>
      </c>
      <c r="C65" s="106">
        <v>10350</v>
      </c>
      <c r="D65" s="106">
        <v>0</v>
      </c>
      <c r="E65" s="106">
        <v>0</v>
      </c>
      <c r="F65" s="106">
        <v>10350</v>
      </c>
      <c r="G65" s="106">
        <v>0</v>
      </c>
      <c r="H65" s="105" t="s">
        <v>1068</v>
      </c>
      <c r="I65" s="114"/>
      <c r="J65" s="114"/>
      <c r="K65" s="114"/>
      <c r="L65" s="114"/>
    </row>
    <row r="66" spans="1:12" x14ac:dyDescent="0.25">
      <c r="A66" s="104" t="s">
        <v>640</v>
      </c>
      <c r="B66" s="105" t="s">
        <v>641</v>
      </c>
      <c r="C66" s="106">
        <v>7935</v>
      </c>
      <c r="D66" s="106">
        <v>0</v>
      </c>
      <c r="E66" s="106">
        <v>0</v>
      </c>
      <c r="F66" s="106">
        <v>7935</v>
      </c>
      <c r="G66" s="106">
        <v>0</v>
      </c>
      <c r="H66" s="105" t="s">
        <v>1068</v>
      </c>
      <c r="I66" s="114"/>
      <c r="J66" s="114"/>
      <c r="K66" s="114"/>
      <c r="L66" s="114"/>
    </row>
    <row r="67" spans="1:12" x14ac:dyDescent="0.25">
      <c r="A67" s="104" t="s">
        <v>642</v>
      </c>
      <c r="B67" s="105" t="s">
        <v>643</v>
      </c>
      <c r="C67" s="106">
        <v>31704</v>
      </c>
      <c r="D67" s="106">
        <v>0</v>
      </c>
      <c r="E67" s="106">
        <v>0</v>
      </c>
      <c r="F67" s="106">
        <v>31704</v>
      </c>
      <c r="G67" s="106">
        <v>0</v>
      </c>
      <c r="H67" s="105" t="s">
        <v>1068</v>
      </c>
      <c r="I67" s="114"/>
      <c r="J67" s="114"/>
      <c r="K67" s="114"/>
      <c r="L67" s="114"/>
    </row>
    <row r="68" spans="1:12" x14ac:dyDescent="0.25">
      <c r="A68" s="104" t="s">
        <v>644</v>
      </c>
      <c r="B68" s="105" t="s">
        <v>645</v>
      </c>
      <c r="C68" s="106">
        <v>27936</v>
      </c>
      <c r="D68" s="106">
        <v>0</v>
      </c>
      <c r="E68" s="106">
        <v>0</v>
      </c>
      <c r="F68" s="106">
        <v>27936</v>
      </c>
      <c r="G68" s="106">
        <v>0</v>
      </c>
      <c r="H68" s="105" t="s">
        <v>1068</v>
      </c>
      <c r="I68" s="114"/>
      <c r="J68" s="114"/>
      <c r="K68" s="114"/>
      <c r="L68" s="114"/>
    </row>
    <row r="69" spans="1:12" x14ac:dyDescent="0.25">
      <c r="A69" s="104" t="s">
        <v>646</v>
      </c>
      <c r="B69" s="105" t="s">
        <v>647</v>
      </c>
      <c r="C69" s="106">
        <v>7695</v>
      </c>
      <c r="D69" s="106">
        <v>0</v>
      </c>
      <c r="E69" s="106">
        <v>0</v>
      </c>
      <c r="F69" s="106">
        <v>7695</v>
      </c>
      <c r="G69" s="106">
        <v>0</v>
      </c>
      <c r="H69" s="105" t="s">
        <v>1068</v>
      </c>
      <c r="I69" s="114"/>
      <c r="J69" s="114"/>
      <c r="K69" s="114"/>
      <c r="L69" s="114"/>
    </row>
    <row r="70" spans="1:12" x14ac:dyDescent="0.25">
      <c r="A70" s="104" t="s">
        <v>648</v>
      </c>
      <c r="B70" s="105" t="s">
        <v>649</v>
      </c>
      <c r="C70" s="106">
        <v>25608</v>
      </c>
      <c r="D70" s="106">
        <v>0</v>
      </c>
      <c r="E70" s="106">
        <v>0</v>
      </c>
      <c r="F70" s="106">
        <v>25608</v>
      </c>
      <c r="G70" s="106">
        <v>0</v>
      </c>
      <c r="H70" s="105" t="s">
        <v>1068</v>
      </c>
      <c r="I70" s="114"/>
      <c r="J70" s="114"/>
      <c r="K70" s="114"/>
      <c r="L70" s="114"/>
    </row>
    <row r="71" spans="1:12" x14ac:dyDescent="0.25">
      <c r="A71" s="104" t="s">
        <v>650</v>
      </c>
      <c r="B71" s="105" t="s">
        <v>651</v>
      </c>
      <c r="C71" s="106">
        <v>95112</v>
      </c>
      <c r="D71" s="106">
        <v>0</v>
      </c>
      <c r="E71" s="106">
        <v>0</v>
      </c>
      <c r="F71" s="106">
        <v>95112</v>
      </c>
      <c r="G71" s="106">
        <v>0</v>
      </c>
      <c r="H71" s="105" t="s">
        <v>1068</v>
      </c>
      <c r="I71" s="114"/>
      <c r="J71" s="114"/>
      <c r="K71" s="114"/>
      <c r="L71" s="114"/>
    </row>
    <row r="72" spans="1:12" x14ac:dyDescent="0.25">
      <c r="A72" s="104" t="s">
        <v>652</v>
      </c>
      <c r="B72" s="105" t="s">
        <v>653</v>
      </c>
      <c r="C72" s="106">
        <v>18464</v>
      </c>
      <c r="D72" s="106">
        <v>0</v>
      </c>
      <c r="E72" s="106">
        <v>0</v>
      </c>
      <c r="F72" s="106">
        <v>18464</v>
      </c>
      <c r="G72" s="106">
        <v>0</v>
      </c>
      <c r="H72" s="105" t="s">
        <v>1068</v>
      </c>
      <c r="I72" s="114"/>
      <c r="J72" s="114"/>
      <c r="K72" s="114"/>
      <c r="L72" s="114"/>
    </row>
    <row r="73" spans="1:12" x14ac:dyDescent="0.25">
      <c r="A73" s="104" t="s">
        <v>654</v>
      </c>
      <c r="B73" s="105" t="s">
        <v>655</v>
      </c>
      <c r="C73" s="106">
        <v>23280</v>
      </c>
      <c r="D73" s="106">
        <v>0</v>
      </c>
      <c r="E73" s="106">
        <v>0</v>
      </c>
      <c r="F73" s="106">
        <v>23280</v>
      </c>
      <c r="G73" s="106">
        <v>0</v>
      </c>
      <c r="H73" s="105" t="s">
        <v>1068</v>
      </c>
      <c r="I73" s="114"/>
      <c r="J73" s="114"/>
      <c r="K73" s="114"/>
      <c r="L73" s="114"/>
    </row>
    <row r="74" spans="1:12" x14ac:dyDescent="0.25">
      <c r="A74" s="104" t="s">
        <v>656</v>
      </c>
      <c r="B74" s="105" t="s">
        <v>657</v>
      </c>
      <c r="C74" s="106">
        <v>7525</v>
      </c>
      <c r="D74" s="106">
        <v>0</v>
      </c>
      <c r="E74" s="106">
        <v>0</v>
      </c>
      <c r="F74" s="106">
        <v>7525</v>
      </c>
      <c r="G74" s="106">
        <v>0</v>
      </c>
      <c r="H74" s="105" t="s">
        <v>1068</v>
      </c>
      <c r="I74" s="114"/>
      <c r="J74" s="114"/>
      <c r="K74" s="114"/>
      <c r="L74" s="114"/>
    </row>
    <row r="75" spans="1:12" x14ac:dyDescent="0.25">
      <c r="A75" s="104" t="s">
        <v>658</v>
      </c>
      <c r="B75" s="105" t="s">
        <v>659</v>
      </c>
      <c r="C75" s="106">
        <v>59500</v>
      </c>
      <c r="D75" s="106">
        <v>0</v>
      </c>
      <c r="E75" s="106">
        <v>0</v>
      </c>
      <c r="F75" s="106">
        <v>59500</v>
      </c>
      <c r="G75" s="106">
        <v>0</v>
      </c>
      <c r="H75" s="105" t="s">
        <v>1068</v>
      </c>
      <c r="I75" s="114"/>
      <c r="J75" s="114"/>
      <c r="K75" s="114"/>
      <c r="L75" s="114"/>
    </row>
    <row r="76" spans="1:12" x14ac:dyDescent="0.25">
      <c r="A76" s="104" t="s">
        <v>660</v>
      </c>
      <c r="B76" s="105" t="s">
        <v>661</v>
      </c>
      <c r="C76" s="106">
        <v>9000</v>
      </c>
      <c r="D76" s="106">
        <v>0</v>
      </c>
      <c r="E76" s="106">
        <v>0</v>
      </c>
      <c r="F76" s="106">
        <v>9000</v>
      </c>
      <c r="G76" s="106">
        <v>0</v>
      </c>
      <c r="H76" s="105" t="s">
        <v>1068</v>
      </c>
      <c r="I76" s="114"/>
      <c r="J76" s="114"/>
      <c r="K76" s="114"/>
      <c r="L76" s="114"/>
    </row>
    <row r="77" spans="1:12" x14ac:dyDescent="0.25">
      <c r="A77" s="104" t="s">
        <v>662</v>
      </c>
      <c r="B77" s="105" t="s">
        <v>663</v>
      </c>
      <c r="C77" s="106">
        <v>84000</v>
      </c>
      <c r="D77" s="106">
        <v>0</v>
      </c>
      <c r="E77" s="106">
        <v>0</v>
      </c>
      <c r="F77" s="106">
        <v>84000</v>
      </c>
      <c r="G77" s="106">
        <v>0</v>
      </c>
      <c r="H77" s="105" t="s">
        <v>1068</v>
      </c>
      <c r="I77" s="114"/>
      <c r="J77" s="114"/>
      <c r="K77" s="114"/>
      <c r="L77" s="114"/>
    </row>
    <row r="78" spans="1:12" x14ac:dyDescent="0.25">
      <c r="A78" s="104" t="s">
        <v>664</v>
      </c>
      <c r="B78" s="105" t="s">
        <v>665</v>
      </c>
      <c r="C78" s="106">
        <v>30264</v>
      </c>
      <c r="D78" s="106">
        <v>0</v>
      </c>
      <c r="E78" s="106">
        <v>0</v>
      </c>
      <c r="F78" s="106">
        <v>30264</v>
      </c>
      <c r="G78" s="106">
        <v>0</v>
      </c>
      <c r="H78" s="105" t="s">
        <v>1068</v>
      </c>
      <c r="I78" s="114"/>
      <c r="J78" s="114"/>
      <c r="K78" s="114"/>
      <c r="L78" s="114"/>
    </row>
    <row r="79" spans="1:12" x14ac:dyDescent="0.25">
      <c r="A79" s="104" t="s">
        <v>666</v>
      </c>
      <c r="B79" s="105" t="s">
        <v>667</v>
      </c>
      <c r="C79" s="106">
        <v>80184</v>
      </c>
      <c r="D79" s="106">
        <v>0</v>
      </c>
      <c r="E79" s="106">
        <v>0</v>
      </c>
      <c r="F79" s="106">
        <v>80184</v>
      </c>
      <c r="G79" s="106">
        <v>0</v>
      </c>
      <c r="H79" s="105" t="s">
        <v>1068</v>
      </c>
      <c r="I79" s="114"/>
      <c r="J79" s="114"/>
      <c r="K79" s="114"/>
      <c r="L79" s="114"/>
    </row>
    <row r="80" spans="1:12" x14ac:dyDescent="0.25">
      <c r="A80" s="104" t="s">
        <v>668</v>
      </c>
      <c r="B80" s="105" t="s">
        <v>669</v>
      </c>
      <c r="C80" s="106">
        <v>30153</v>
      </c>
      <c r="D80" s="106">
        <v>0</v>
      </c>
      <c r="E80" s="106">
        <v>0</v>
      </c>
      <c r="F80" s="106">
        <v>30153</v>
      </c>
      <c r="G80" s="106">
        <v>0</v>
      </c>
      <c r="H80" s="105" t="s">
        <v>1068</v>
      </c>
      <c r="I80" s="114"/>
      <c r="J80" s="114"/>
      <c r="K80" s="114"/>
      <c r="L80" s="114"/>
    </row>
    <row r="81" spans="1:12" x14ac:dyDescent="0.25">
      <c r="A81" s="104" t="s">
        <v>670</v>
      </c>
      <c r="B81" s="105" t="s">
        <v>671</v>
      </c>
      <c r="C81" s="106">
        <v>15852</v>
      </c>
      <c r="D81" s="106">
        <v>0</v>
      </c>
      <c r="E81" s="106">
        <v>0</v>
      </c>
      <c r="F81" s="106">
        <v>15852</v>
      </c>
      <c r="G81" s="106">
        <v>0</v>
      </c>
      <c r="H81" s="105" t="s">
        <v>1068</v>
      </c>
      <c r="I81" s="114"/>
      <c r="J81" s="114"/>
      <c r="K81" s="114"/>
      <c r="L81" s="114"/>
    </row>
    <row r="82" spans="1:12" x14ac:dyDescent="0.25">
      <c r="A82" s="104" t="s">
        <v>977</v>
      </c>
      <c r="B82" s="105" t="s">
        <v>978</v>
      </c>
      <c r="C82" s="106">
        <v>13860</v>
      </c>
      <c r="D82" s="106">
        <v>0</v>
      </c>
      <c r="E82" s="106">
        <v>0</v>
      </c>
      <c r="F82" s="106">
        <v>13860</v>
      </c>
      <c r="G82" s="106">
        <v>0</v>
      </c>
      <c r="H82" s="105" t="s">
        <v>1068</v>
      </c>
      <c r="I82" s="114"/>
      <c r="J82" s="114"/>
      <c r="K82" s="114"/>
      <c r="L82" s="114"/>
    </row>
    <row r="83" spans="1:12" x14ac:dyDescent="0.25">
      <c r="A83" s="104" t="s">
        <v>672</v>
      </c>
      <c r="B83" s="105" t="s">
        <v>673</v>
      </c>
      <c r="C83" s="106">
        <v>23280</v>
      </c>
      <c r="D83" s="106">
        <v>0</v>
      </c>
      <c r="E83" s="106">
        <v>0</v>
      </c>
      <c r="F83" s="106">
        <v>23280</v>
      </c>
      <c r="G83" s="106">
        <v>0</v>
      </c>
      <c r="H83" s="105" t="s">
        <v>1068</v>
      </c>
      <c r="I83" s="114"/>
      <c r="J83" s="114"/>
      <c r="K83" s="114"/>
      <c r="L83" s="114"/>
    </row>
    <row r="84" spans="1:12" x14ac:dyDescent="0.25">
      <c r="A84" s="104" t="s">
        <v>674</v>
      </c>
      <c r="B84" s="105" t="s">
        <v>675</v>
      </c>
      <c r="C84" s="106">
        <v>29900</v>
      </c>
      <c r="D84" s="106">
        <v>0</v>
      </c>
      <c r="E84" s="106">
        <v>0</v>
      </c>
      <c r="F84" s="106">
        <v>29900</v>
      </c>
      <c r="G84" s="106">
        <v>0</v>
      </c>
      <c r="H84" s="105" t="s">
        <v>1068</v>
      </c>
      <c r="I84" s="114"/>
      <c r="J84" s="114"/>
      <c r="K84" s="114"/>
      <c r="L84" s="114"/>
    </row>
    <row r="85" spans="1:12" x14ac:dyDescent="0.25">
      <c r="A85" s="104" t="s">
        <v>676</v>
      </c>
      <c r="B85" s="105" t="s">
        <v>677</v>
      </c>
      <c r="C85" s="106">
        <v>25392</v>
      </c>
      <c r="D85" s="106">
        <v>0</v>
      </c>
      <c r="E85" s="106">
        <v>0</v>
      </c>
      <c r="F85" s="106">
        <v>25392</v>
      </c>
      <c r="G85" s="106">
        <v>0</v>
      </c>
      <c r="H85" s="105" t="s">
        <v>1068</v>
      </c>
      <c r="I85" s="114"/>
      <c r="J85" s="114"/>
      <c r="K85" s="114"/>
      <c r="L85" s="114"/>
    </row>
    <row r="86" spans="1:12" x14ac:dyDescent="0.25">
      <c r="A86" s="104" t="s">
        <v>678</v>
      </c>
      <c r="B86" s="105" t="s">
        <v>679</v>
      </c>
      <c r="C86" s="106">
        <v>147334</v>
      </c>
      <c r="D86" s="106">
        <v>0</v>
      </c>
      <c r="E86" s="106">
        <v>0</v>
      </c>
      <c r="F86" s="106">
        <v>147334</v>
      </c>
      <c r="G86" s="106">
        <v>0</v>
      </c>
      <c r="H86" s="105" t="s">
        <v>1068</v>
      </c>
      <c r="I86" s="114"/>
      <c r="J86" s="114"/>
      <c r="K86" s="114"/>
      <c r="L86" s="114"/>
    </row>
    <row r="87" spans="1:12" x14ac:dyDescent="0.25">
      <c r="A87" s="104" t="s">
        <v>680</v>
      </c>
      <c r="B87" s="105" t="s">
        <v>681</v>
      </c>
      <c r="C87" s="106">
        <v>22500</v>
      </c>
      <c r="D87" s="106">
        <v>0</v>
      </c>
      <c r="E87" s="106">
        <v>0</v>
      </c>
      <c r="F87" s="106">
        <v>22500</v>
      </c>
      <c r="G87" s="106">
        <v>0</v>
      </c>
      <c r="H87" s="105" t="s">
        <v>1068</v>
      </c>
      <c r="I87" s="114"/>
      <c r="J87" s="114"/>
      <c r="K87" s="114"/>
      <c r="L87" s="114"/>
    </row>
    <row r="88" spans="1:12" x14ac:dyDescent="0.25">
      <c r="A88" s="104" t="s">
        <v>1069</v>
      </c>
      <c r="B88" s="105" t="s">
        <v>1070</v>
      </c>
      <c r="C88" s="106">
        <v>79260</v>
      </c>
      <c r="D88" s="106">
        <v>0</v>
      </c>
      <c r="E88" s="106">
        <v>0</v>
      </c>
      <c r="F88" s="106">
        <v>79260</v>
      </c>
      <c r="G88" s="106">
        <v>0</v>
      </c>
      <c r="H88" s="105" t="s">
        <v>1068</v>
      </c>
      <c r="I88" s="114"/>
      <c r="J88" s="114"/>
      <c r="K88" s="114"/>
      <c r="L88" s="114"/>
    </row>
    <row r="89" spans="1:12" x14ac:dyDescent="0.25">
      <c r="A89" s="104" t="s">
        <v>682</v>
      </c>
      <c r="B89" s="105" t="s">
        <v>683</v>
      </c>
      <c r="C89" s="106">
        <v>30153</v>
      </c>
      <c r="D89" s="106">
        <v>0</v>
      </c>
      <c r="E89" s="106">
        <v>0</v>
      </c>
      <c r="F89" s="106">
        <v>30153</v>
      </c>
      <c r="G89" s="106">
        <v>0</v>
      </c>
      <c r="H89" s="105" t="s">
        <v>1068</v>
      </c>
      <c r="I89" s="114"/>
      <c r="J89" s="114"/>
      <c r="K89" s="114"/>
      <c r="L89" s="114"/>
    </row>
    <row r="90" spans="1:12" x14ac:dyDescent="0.25">
      <c r="A90" s="104" t="s">
        <v>1016</v>
      </c>
      <c r="B90" s="105" t="s">
        <v>1017</v>
      </c>
      <c r="C90" s="106">
        <v>20631</v>
      </c>
      <c r="D90" s="106">
        <v>0</v>
      </c>
      <c r="E90" s="106">
        <v>0</v>
      </c>
      <c r="F90" s="106">
        <v>20631</v>
      </c>
      <c r="G90" s="106">
        <v>0</v>
      </c>
      <c r="H90" s="105" t="s">
        <v>1068</v>
      </c>
      <c r="I90" s="114"/>
      <c r="J90" s="114"/>
      <c r="K90" s="114"/>
      <c r="L90" s="114"/>
    </row>
    <row r="91" spans="1:12" x14ac:dyDescent="0.25">
      <c r="A91" s="104" t="s">
        <v>1018</v>
      </c>
      <c r="B91" s="105" t="s">
        <v>1019</v>
      </c>
      <c r="C91" s="106">
        <v>26316</v>
      </c>
      <c r="D91" s="106">
        <v>0</v>
      </c>
      <c r="E91" s="106">
        <v>0</v>
      </c>
      <c r="F91" s="106">
        <v>26316</v>
      </c>
      <c r="G91" s="106">
        <v>0</v>
      </c>
      <c r="H91" s="105" t="s">
        <v>1068</v>
      </c>
      <c r="I91" s="114"/>
      <c r="J91" s="114"/>
      <c r="K91" s="114"/>
      <c r="L91" s="114"/>
    </row>
    <row r="92" spans="1:12" x14ac:dyDescent="0.25">
      <c r="A92" s="104" t="s">
        <v>684</v>
      </c>
      <c r="B92" s="105" t="s">
        <v>685</v>
      </c>
      <c r="C92" s="106">
        <v>22218</v>
      </c>
      <c r="D92" s="106">
        <v>0</v>
      </c>
      <c r="E92" s="106">
        <v>0</v>
      </c>
      <c r="F92" s="106">
        <v>22218</v>
      </c>
      <c r="G92" s="106">
        <v>0</v>
      </c>
      <c r="H92" s="105" t="s">
        <v>1068</v>
      </c>
      <c r="I92" s="114"/>
      <c r="J92" s="114"/>
      <c r="K92" s="114"/>
      <c r="L92" s="114"/>
    </row>
    <row r="93" spans="1:12" x14ac:dyDescent="0.25">
      <c r="A93" s="104" t="s">
        <v>686</v>
      </c>
      <c r="B93" s="105" t="s">
        <v>687</v>
      </c>
      <c r="C93" s="106">
        <v>10494</v>
      </c>
      <c r="D93" s="106">
        <v>0</v>
      </c>
      <c r="E93" s="106">
        <v>0</v>
      </c>
      <c r="F93" s="106">
        <v>10494</v>
      </c>
      <c r="G93" s="106">
        <v>0</v>
      </c>
      <c r="H93" s="105" t="s">
        <v>1068</v>
      </c>
      <c r="I93" s="114"/>
      <c r="J93" s="114"/>
      <c r="K93" s="114"/>
      <c r="L93" s="114"/>
    </row>
    <row r="94" spans="1:12" x14ac:dyDescent="0.25">
      <c r="A94" s="104" t="s">
        <v>688</v>
      </c>
      <c r="B94" s="105" t="s">
        <v>689</v>
      </c>
      <c r="C94" s="106">
        <v>19240</v>
      </c>
      <c r="D94" s="106">
        <v>0</v>
      </c>
      <c r="E94" s="106">
        <v>0</v>
      </c>
      <c r="F94" s="106">
        <v>19240</v>
      </c>
      <c r="G94" s="106">
        <v>0</v>
      </c>
      <c r="H94" s="105" t="s">
        <v>1068</v>
      </c>
      <c r="I94" s="114"/>
      <c r="J94" s="114"/>
      <c r="K94" s="114"/>
      <c r="L94" s="114"/>
    </row>
    <row r="95" spans="1:12" x14ac:dyDescent="0.25">
      <c r="A95" s="104" t="s">
        <v>690</v>
      </c>
      <c r="B95" s="105" t="s">
        <v>691</v>
      </c>
      <c r="C95" s="106">
        <v>8000</v>
      </c>
      <c r="D95" s="106">
        <v>0</v>
      </c>
      <c r="E95" s="106">
        <v>0</v>
      </c>
      <c r="F95" s="106">
        <v>8000</v>
      </c>
      <c r="G95" s="106">
        <v>0</v>
      </c>
      <c r="H95" s="105" t="s">
        <v>1068</v>
      </c>
      <c r="I95" s="114"/>
      <c r="J95" s="114"/>
      <c r="K95" s="114"/>
      <c r="L95" s="114"/>
    </row>
    <row r="96" spans="1:12" x14ac:dyDescent="0.25">
      <c r="A96" s="104" t="s">
        <v>692</v>
      </c>
      <c r="B96" s="105" t="s">
        <v>693</v>
      </c>
      <c r="C96" s="106">
        <v>12500</v>
      </c>
      <c r="D96" s="106">
        <v>0</v>
      </c>
      <c r="E96" s="106">
        <v>0</v>
      </c>
      <c r="F96" s="106">
        <v>12500</v>
      </c>
      <c r="G96" s="106">
        <v>0</v>
      </c>
      <c r="H96" s="105" t="s">
        <v>1068</v>
      </c>
      <c r="I96" s="114"/>
      <c r="J96" s="114"/>
      <c r="K96" s="114"/>
      <c r="L96" s="114"/>
    </row>
    <row r="97" spans="1:12" x14ac:dyDescent="0.25">
      <c r="A97" s="104" t="s">
        <v>694</v>
      </c>
      <c r="B97" s="105" t="s">
        <v>695</v>
      </c>
      <c r="C97" s="106">
        <v>63408</v>
      </c>
      <c r="D97" s="106">
        <v>0</v>
      </c>
      <c r="E97" s="106">
        <v>0</v>
      </c>
      <c r="F97" s="106">
        <v>63408</v>
      </c>
      <c r="G97" s="106">
        <v>0</v>
      </c>
      <c r="H97" s="105" t="s">
        <v>1068</v>
      </c>
      <c r="I97" s="114"/>
      <c r="J97" s="114"/>
      <c r="K97" s="114"/>
      <c r="L97" s="114"/>
    </row>
    <row r="98" spans="1:12" x14ac:dyDescent="0.25">
      <c r="A98" s="104" t="s">
        <v>696</v>
      </c>
      <c r="B98" s="105" t="s">
        <v>697</v>
      </c>
      <c r="C98" s="106">
        <v>14283</v>
      </c>
      <c r="D98" s="106">
        <v>0</v>
      </c>
      <c r="E98" s="106">
        <v>0</v>
      </c>
      <c r="F98" s="106">
        <v>14283</v>
      </c>
      <c r="G98" s="106">
        <v>0</v>
      </c>
      <c r="H98" s="105" t="s">
        <v>1068</v>
      </c>
      <c r="I98" s="114"/>
      <c r="J98" s="114"/>
      <c r="K98" s="114"/>
      <c r="L98" s="114"/>
    </row>
    <row r="99" spans="1:12" x14ac:dyDescent="0.25">
      <c r="A99" s="104" t="s">
        <v>698</v>
      </c>
      <c r="B99" s="105" t="s">
        <v>699</v>
      </c>
      <c r="C99" s="106">
        <v>80500</v>
      </c>
      <c r="D99" s="106">
        <v>0</v>
      </c>
      <c r="E99" s="106">
        <v>0</v>
      </c>
      <c r="F99" s="106">
        <v>80500</v>
      </c>
      <c r="G99" s="106">
        <v>0</v>
      </c>
      <c r="H99" s="105" t="s">
        <v>1068</v>
      </c>
      <c r="I99" s="114"/>
      <c r="J99" s="114"/>
      <c r="K99" s="114"/>
      <c r="L99" s="114"/>
    </row>
    <row r="100" spans="1:12" x14ac:dyDescent="0.25">
      <c r="A100" s="104" t="s">
        <v>700</v>
      </c>
      <c r="B100" s="105" t="s">
        <v>701</v>
      </c>
      <c r="C100" s="106">
        <v>9020</v>
      </c>
      <c r="D100" s="106">
        <v>0</v>
      </c>
      <c r="E100" s="106">
        <v>0</v>
      </c>
      <c r="F100" s="106">
        <v>9020</v>
      </c>
      <c r="G100" s="106">
        <v>0</v>
      </c>
      <c r="H100" s="105" t="s">
        <v>1068</v>
      </c>
      <c r="I100" s="114"/>
      <c r="J100" s="114"/>
      <c r="K100" s="114"/>
      <c r="L100" s="114"/>
    </row>
    <row r="101" spans="1:12" x14ac:dyDescent="0.25">
      <c r="A101" s="104" t="s">
        <v>702</v>
      </c>
      <c r="B101" s="105" t="s">
        <v>703</v>
      </c>
      <c r="C101" s="106">
        <v>18624</v>
      </c>
      <c r="D101" s="106">
        <v>0</v>
      </c>
      <c r="E101" s="106">
        <v>0</v>
      </c>
      <c r="F101" s="106">
        <v>18624</v>
      </c>
      <c r="G101" s="106">
        <v>0</v>
      </c>
      <c r="H101" s="105" t="s">
        <v>1068</v>
      </c>
      <c r="I101" s="114"/>
      <c r="J101" s="114"/>
      <c r="K101" s="114"/>
      <c r="L101" s="114"/>
    </row>
    <row r="102" spans="1:12" x14ac:dyDescent="0.25">
      <c r="A102" s="104" t="s">
        <v>979</v>
      </c>
      <c r="B102" s="105" t="s">
        <v>980</v>
      </c>
      <c r="C102" s="106">
        <v>25608</v>
      </c>
      <c r="D102" s="106">
        <v>0</v>
      </c>
      <c r="E102" s="106">
        <v>0</v>
      </c>
      <c r="F102" s="106">
        <v>25608</v>
      </c>
      <c r="G102" s="106">
        <v>0</v>
      </c>
      <c r="H102" s="105" t="s">
        <v>1068</v>
      </c>
      <c r="I102" s="114"/>
      <c r="J102" s="114"/>
      <c r="K102" s="114"/>
      <c r="L102" s="114"/>
    </row>
    <row r="103" spans="1:12" x14ac:dyDescent="0.25">
      <c r="A103" s="104" t="s">
        <v>704</v>
      </c>
      <c r="B103" s="105" t="s">
        <v>705</v>
      </c>
      <c r="C103" s="106">
        <v>98578</v>
      </c>
      <c r="D103" s="106">
        <v>0</v>
      </c>
      <c r="E103" s="106">
        <v>0</v>
      </c>
      <c r="F103" s="106">
        <v>98578</v>
      </c>
      <c r="G103" s="106">
        <v>0</v>
      </c>
      <c r="H103" s="105" t="s">
        <v>1068</v>
      </c>
      <c r="I103" s="114"/>
      <c r="J103" s="114"/>
      <c r="K103" s="114"/>
      <c r="L103" s="114"/>
    </row>
    <row r="104" spans="1:12" x14ac:dyDescent="0.25">
      <c r="A104" s="104" t="s">
        <v>706</v>
      </c>
      <c r="B104" s="105" t="s">
        <v>707</v>
      </c>
      <c r="C104" s="106">
        <v>102864</v>
      </c>
      <c r="D104" s="106">
        <v>0</v>
      </c>
      <c r="E104" s="106">
        <v>0</v>
      </c>
      <c r="F104" s="106">
        <v>102864</v>
      </c>
      <c r="G104" s="106">
        <v>0</v>
      </c>
      <c r="H104" s="105" t="s">
        <v>1068</v>
      </c>
      <c r="I104" s="114"/>
      <c r="J104" s="114"/>
      <c r="K104" s="114"/>
      <c r="L104" s="114"/>
    </row>
    <row r="105" spans="1:12" x14ac:dyDescent="0.25">
      <c r="A105" s="104" t="s">
        <v>708</v>
      </c>
      <c r="B105" s="105" t="s">
        <v>709</v>
      </c>
      <c r="C105" s="106">
        <v>19000</v>
      </c>
      <c r="D105" s="106">
        <v>0</v>
      </c>
      <c r="E105" s="106">
        <v>0</v>
      </c>
      <c r="F105" s="106">
        <v>19000</v>
      </c>
      <c r="G105" s="106">
        <v>0</v>
      </c>
      <c r="H105" s="105" t="s">
        <v>1068</v>
      </c>
      <c r="I105" s="114"/>
      <c r="J105" s="114"/>
      <c r="K105" s="114"/>
      <c r="L105" s="114"/>
    </row>
    <row r="106" spans="1:12" x14ac:dyDescent="0.25">
      <c r="A106" s="104" t="s">
        <v>1020</v>
      </c>
      <c r="B106" s="105" t="s">
        <v>1021</v>
      </c>
      <c r="C106" s="106">
        <v>56797</v>
      </c>
      <c r="D106" s="106">
        <v>0</v>
      </c>
      <c r="E106" s="106">
        <v>0</v>
      </c>
      <c r="F106" s="106">
        <v>56797</v>
      </c>
      <c r="G106" s="106">
        <v>0</v>
      </c>
      <c r="H106" s="105" t="s">
        <v>1068</v>
      </c>
      <c r="I106" s="114"/>
      <c r="J106" s="114"/>
      <c r="K106" s="114"/>
      <c r="L106" s="114"/>
    </row>
    <row r="107" spans="1:12" x14ac:dyDescent="0.25">
      <c r="A107" s="104" t="s">
        <v>710</v>
      </c>
      <c r="B107" s="105" t="s">
        <v>711</v>
      </c>
      <c r="C107" s="106">
        <v>47146</v>
      </c>
      <c r="D107" s="106">
        <v>0</v>
      </c>
      <c r="E107" s="106">
        <v>0</v>
      </c>
      <c r="F107" s="106">
        <v>47146</v>
      </c>
      <c r="G107" s="106">
        <v>0</v>
      </c>
      <c r="H107" s="105" t="s">
        <v>1068</v>
      </c>
      <c r="I107" s="114"/>
      <c r="J107" s="114"/>
      <c r="K107" s="114"/>
      <c r="L107" s="114"/>
    </row>
    <row r="108" spans="1:12" x14ac:dyDescent="0.25">
      <c r="A108" s="104" t="s">
        <v>712</v>
      </c>
      <c r="B108" s="105" t="s">
        <v>596</v>
      </c>
      <c r="C108" s="106">
        <v>10494</v>
      </c>
      <c r="D108" s="106">
        <v>0</v>
      </c>
      <c r="E108" s="106">
        <v>0</v>
      </c>
      <c r="F108" s="106">
        <v>10494</v>
      </c>
      <c r="G108" s="106">
        <v>0</v>
      </c>
      <c r="H108" s="105" t="s">
        <v>1068</v>
      </c>
      <c r="I108" s="114"/>
      <c r="J108" s="114"/>
      <c r="K108" s="114"/>
      <c r="L108" s="114"/>
    </row>
    <row r="109" spans="1:12" x14ac:dyDescent="0.25">
      <c r="A109" s="104" t="s">
        <v>713</v>
      </c>
      <c r="B109" s="105" t="s">
        <v>714</v>
      </c>
      <c r="C109" s="106">
        <v>4617</v>
      </c>
      <c r="D109" s="106">
        <v>0</v>
      </c>
      <c r="E109" s="106">
        <v>0</v>
      </c>
      <c r="F109" s="106">
        <v>4617</v>
      </c>
      <c r="G109" s="106">
        <v>0</v>
      </c>
      <c r="H109" s="105" t="s">
        <v>1068</v>
      </c>
      <c r="I109" s="114"/>
      <c r="J109" s="114"/>
      <c r="K109" s="114"/>
      <c r="L109" s="114"/>
    </row>
    <row r="110" spans="1:12" x14ac:dyDescent="0.25">
      <c r="A110" s="104" t="s">
        <v>715</v>
      </c>
      <c r="B110" s="105" t="s">
        <v>716</v>
      </c>
      <c r="C110" s="106">
        <v>133940</v>
      </c>
      <c r="D110" s="106">
        <v>0</v>
      </c>
      <c r="E110" s="106">
        <v>0</v>
      </c>
      <c r="F110" s="106">
        <v>133940</v>
      </c>
      <c r="G110" s="106">
        <v>0</v>
      </c>
      <c r="H110" s="105" t="s">
        <v>1068</v>
      </c>
      <c r="I110" s="114"/>
      <c r="J110" s="114"/>
      <c r="K110" s="114"/>
      <c r="L110" s="114"/>
    </row>
    <row r="111" spans="1:12" x14ac:dyDescent="0.25">
      <c r="A111" s="104" t="s">
        <v>717</v>
      </c>
      <c r="B111" s="105" t="s">
        <v>718</v>
      </c>
      <c r="C111" s="106">
        <v>34914</v>
      </c>
      <c r="D111" s="106">
        <v>0</v>
      </c>
      <c r="E111" s="106">
        <v>0</v>
      </c>
      <c r="F111" s="106">
        <v>34914</v>
      </c>
      <c r="G111" s="106">
        <v>0</v>
      </c>
      <c r="H111" s="105" t="s">
        <v>1068</v>
      </c>
      <c r="I111" s="114"/>
      <c r="J111" s="114"/>
      <c r="K111" s="114"/>
      <c r="L111" s="114"/>
    </row>
    <row r="112" spans="1:12" x14ac:dyDescent="0.25">
      <c r="A112" s="104" t="s">
        <v>719</v>
      </c>
      <c r="B112" s="105" t="s">
        <v>720</v>
      </c>
      <c r="C112" s="106">
        <v>10582</v>
      </c>
      <c r="D112" s="106">
        <v>0</v>
      </c>
      <c r="E112" s="106">
        <v>0</v>
      </c>
      <c r="F112" s="106">
        <v>10582</v>
      </c>
      <c r="G112" s="106">
        <v>0</v>
      </c>
      <c r="H112" s="105" t="s">
        <v>1068</v>
      </c>
      <c r="I112" s="114"/>
      <c r="J112" s="114"/>
      <c r="K112" s="114"/>
      <c r="L112" s="114"/>
    </row>
    <row r="113" spans="1:12" x14ac:dyDescent="0.25">
      <c r="A113" s="104" t="s">
        <v>721</v>
      </c>
      <c r="B113" s="105" t="s">
        <v>722</v>
      </c>
      <c r="C113" s="106">
        <v>14400</v>
      </c>
      <c r="D113" s="106">
        <v>0</v>
      </c>
      <c r="E113" s="106">
        <v>0</v>
      </c>
      <c r="F113" s="106">
        <v>14400</v>
      </c>
      <c r="G113" s="106">
        <v>0</v>
      </c>
      <c r="H113" s="105" t="s">
        <v>1068</v>
      </c>
      <c r="I113" s="114"/>
      <c r="J113" s="114"/>
      <c r="K113" s="114"/>
      <c r="L113" s="114"/>
    </row>
    <row r="114" spans="1:12" x14ac:dyDescent="0.25">
      <c r="A114" s="104" t="s">
        <v>723</v>
      </c>
      <c r="B114" s="105" t="s">
        <v>724</v>
      </c>
      <c r="C114" s="106">
        <v>14752</v>
      </c>
      <c r="D114" s="106">
        <v>0</v>
      </c>
      <c r="E114" s="106">
        <v>0</v>
      </c>
      <c r="F114" s="106">
        <v>14752</v>
      </c>
      <c r="G114" s="106">
        <v>0</v>
      </c>
      <c r="H114" s="105" t="s">
        <v>1068</v>
      </c>
      <c r="I114" s="114"/>
      <c r="J114" s="114"/>
      <c r="K114" s="114"/>
      <c r="L114" s="114"/>
    </row>
    <row r="115" spans="1:12" x14ac:dyDescent="0.25">
      <c r="A115" s="104" t="s">
        <v>725</v>
      </c>
      <c r="B115" s="105" t="s">
        <v>726</v>
      </c>
      <c r="C115" s="106">
        <v>25300</v>
      </c>
      <c r="D115" s="106">
        <v>0</v>
      </c>
      <c r="E115" s="106">
        <v>0</v>
      </c>
      <c r="F115" s="106">
        <v>25300</v>
      </c>
      <c r="G115" s="106">
        <v>0</v>
      </c>
      <c r="H115" s="105" t="s">
        <v>1068</v>
      </c>
      <c r="I115" s="114"/>
      <c r="J115" s="114"/>
      <c r="K115" s="114"/>
      <c r="L115" s="114"/>
    </row>
    <row r="116" spans="1:12" x14ac:dyDescent="0.25">
      <c r="A116" s="104" t="s">
        <v>727</v>
      </c>
      <c r="B116" s="105" t="s">
        <v>728</v>
      </c>
      <c r="C116" s="106">
        <v>55065</v>
      </c>
      <c r="D116" s="106">
        <v>0</v>
      </c>
      <c r="E116" s="106">
        <v>0</v>
      </c>
      <c r="F116" s="106">
        <v>55065</v>
      </c>
      <c r="G116" s="106">
        <v>0</v>
      </c>
      <c r="H116" s="105" t="s">
        <v>1068</v>
      </c>
      <c r="I116" s="114"/>
      <c r="J116" s="114"/>
      <c r="K116" s="114"/>
      <c r="L116" s="114"/>
    </row>
    <row r="117" spans="1:12" x14ac:dyDescent="0.25">
      <c r="A117" s="104" t="s">
        <v>729</v>
      </c>
      <c r="B117" s="105" t="s">
        <v>730</v>
      </c>
      <c r="C117" s="106">
        <v>72862</v>
      </c>
      <c r="D117" s="106">
        <v>0</v>
      </c>
      <c r="E117" s="106">
        <v>0</v>
      </c>
      <c r="F117" s="106">
        <v>72862</v>
      </c>
      <c r="G117" s="106">
        <v>0</v>
      </c>
      <c r="H117" s="105" t="s">
        <v>1068</v>
      </c>
      <c r="I117" s="114"/>
      <c r="J117" s="114"/>
      <c r="K117" s="114"/>
      <c r="L117" s="114"/>
    </row>
    <row r="118" spans="1:12" x14ac:dyDescent="0.25">
      <c r="A118" s="104" t="s">
        <v>731</v>
      </c>
      <c r="B118" s="105" t="s">
        <v>732</v>
      </c>
      <c r="C118" s="106">
        <v>10000</v>
      </c>
      <c r="D118" s="106">
        <v>0</v>
      </c>
      <c r="E118" s="106">
        <v>0</v>
      </c>
      <c r="F118" s="106">
        <v>10000</v>
      </c>
      <c r="G118" s="106">
        <v>0</v>
      </c>
      <c r="H118" s="105" t="s">
        <v>1068</v>
      </c>
      <c r="I118" s="114"/>
      <c r="J118" s="114"/>
      <c r="K118" s="114"/>
      <c r="L118" s="114"/>
    </row>
    <row r="119" spans="1:12" x14ac:dyDescent="0.25">
      <c r="A119" s="104" t="s">
        <v>733</v>
      </c>
      <c r="B119" s="105" t="s">
        <v>734</v>
      </c>
      <c r="C119" s="106">
        <v>46560</v>
      </c>
      <c r="D119" s="106">
        <v>0</v>
      </c>
      <c r="E119" s="106">
        <v>0</v>
      </c>
      <c r="F119" s="106">
        <v>46560</v>
      </c>
      <c r="G119" s="106">
        <v>0</v>
      </c>
      <c r="H119" s="105" t="s">
        <v>1068</v>
      </c>
      <c r="I119" s="114"/>
      <c r="J119" s="114"/>
      <c r="K119" s="114"/>
      <c r="L119" s="114"/>
    </row>
    <row r="120" spans="1:12" x14ac:dyDescent="0.25">
      <c r="A120" s="104" t="s">
        <v>735</v>
      </c>
      <c r="B120" s="105" t="s">
        <v>736</v>
      </c>
      <c r="C120" s="106">
        <v>6697</v>
      </c>
      <c r="D120" s="106">
        <v>0</v>
      </c>
      <c r="E120" s="106">
        <v>0</v>
      </c>
      <c r="F120" s="106">
        <v>6697</v>
      </c>
      <c r="G120" s="106">
        <v>0</v>
      </c>
      <c r="H120" s="105" t="s">
        <v>1068</v>
      </c>
      <c r="I120" s="114"/>
      <c r="J120" s="114"/>
      <c r="K120" s="114"/>
      <c r="L120" s="114"/>
    </row>
    <row r="121" spans="1:12" x14ac:dyDescent="0.25">
      <c r="A121" s="104" t="s">
        <v>737</v>
      </c>
      <c r="B121" s="105" t="s">
        <v>738</v>
      </c>
      <c r="C121" s="106">
        <v>73502</v>
      </c>
      <c r="D121" s="106">
        <v>0</v>
      </c>
      <c r="E121" s="106">
        <v>0</v>
      </c>
      <c r="F121" s="106">
        <v>73502</v>
      </c>
      <c r="G121" s="106">
        <v>0</v>
      </c>
      <c r="H121" s="105" t="s">
        <v>1068</v>
      </c>
      <c r="I121" s="114"/>
      <c r="J121" s="114"/>
      <c r="K121" s="114"/>
      <c r="L121" s="114"/>
    </row>
    <row r="122" spans="1:12" x14ac:dyDescent="0.25">
      <c r="A122" s="104" t="s">
        <v>739</v>
      </c>
      <c r="B122" s="105" t="s">
        <v>740</v>
      </c>
      <c r="C122" s="106">
        <v>25881</v>
      </c>
      <c r="D122" s="106">
        <v>0</v>
      </c>
      <c r="E122" s="106">
        <v>0</v>
      </c>
      <c r="F122" s="106">
        <v>25881</v>
      </c>
      <c r="G122" s="106">
        <v>0</v>
      </c>
      <c r="H122" s="105" t="s">
        <v>1068</v>
      </c>
      <c r="I122" s="114"/>
      <c r="J122" s="114"/>
      <c r="K122" s="114"/>
      <c r="L122" s="114"/>
    </row>
    <row r="123" spans="1:12" x14ac:dyDescent="0.25">
      <c r="A123" s="104" t="s">
        <v>981</v>
      </c>
      <c r="B123" s="105" t="s">
        <v>982</v>
      </c>
      <c r="C123" s="106">
        <v>5390</v>
      </c>
      <c r="D123" s="106">
        <v>0</v>
      </c>
      <c r="E123" s="106">
        <v>0</v>
      </c>
      <c r="F123" s="106">
        <v>5390</v>
      </c>
      <c r="G123" s="106">
        <v>0</v>
      </c>
      <c r="H123" s="105" t="s">
        <v>1068</v>
      </c>
      <c r="I123" s="114"/>
      <c r="J123" s="114"/>
      <c r="K123" s="114"/>
      <c r="L123" s="114"/>
    </row>
    <row r="124" spans="1:12" x14ac:dyDescent="0.25">
      <c r="A124" s="104" t="s">
        <v>983</v>
      </c>
      <c r="B124" s="105" t="s">
        <v>984</v>
      </c>
      <c r="C124" s="106">
        <v>10535</v>
      </c>
      <c r="D124" s="106">
        <v>0</v>
      </c>
      <c r="E124" s="106">
        <v>0</v>
      </c>
      <c r="F124" s="106">
        <v>10535</v>
      </c>
      <c r="G124" s="106">
        <v>0</v>
      </c>
      <c r="H124" s="105" t="s">
        <v>1068</v>
      </c>
      <c r="I124" s="114"/>
      <c r="J124" s="114"/>
      <c r="K124" s="114"/>
      <c r="L124" s="114"/>
    </row>
    <row r="125" spans="1:12" x14ac:dyDescent="0.25">
      <c r="A125" s="104" t="s">
        <v>985</v>
      </c>
      <c r="B125" s="105" t="s">
        <v>986</v>
      </c>
      <c r="C125" s="106">
        <v>14400</v>
      </c>
      <c r="D125" s="106">
        <v>0</v>
      </c>
      <c r="E125" s="106">
        <v>0</v>
      </c>
      <c r="F125" s="106">
        <v>14400</v>
      </c>
      <c r="G125" s="106">
        <v>0</v>
      </c>
      <c r="H125" s="105" t="s">
        <v>1068</v>
      </c>
      <c r="I125" s="114"/>
      <c r="J125" s="114"/>
      <c r="K125" s="114"/>
      <c r="L125" s="114"/>
    </row>
    <row r="126" spans="1:12" x14ac:dyDescent="0.25">
      <c r="A126" s="104" t="s">
        <v>987</v>
      </c>
      <c r="B126" s="105" t="s">
        <v>988</v>
      </c>
      <c r="C126" s="106">
        <v>10584</v>
      </c>
      <c r="D126" s="106">
        <v>0</v>
      </c>
      <c r="E126" s="106">
        <v>0</v>
      </c>
      <c r="F126" s="106">
        <v>10584</v>
      </c>
      <c r="G126" s="106">
        <v>0</v>
      </c>
      <c r="H126" s="105" t="s">
        <v>1068</v>
      </c>
      <c r="I126" s="114"/>
      <c r="J126" s="114"/>
      <c r="K126" s="114"/>
      <c r="L126" s="114"/>
    </row>
    <row r="127" spans="1:12" x14ac:dyDescent="0.25">
      <c r="A127" s="104" t="s">
        <v>1022</v>
      </c>
      <c r="B127" s="105" t="s">
        <v>1023</v>
      </c>
      <c r="C127" s="106">
        <v>27090</v>
      </c>
      <c r="D127" s="106">
        <v>0</v>
      </c>
      <c r="E127" s="106">
        <v>0</v>
      </c>
      <c r="F127" s="106">
        <v>27090</v>
      </c>
      <c r="G127" s="106">
        <v>0</v>
      </c>
      <c r="H127" s="105" t="s">
        <v>1068</v>
      </c>
      <c r="I127" s="114"/>
      <c r="J127" s="114"/>
      <c r="K127" s="114"/>
      <c r="L127" s="114"/>
    </row>
    <row r="128" spans="1:12" x14ac:dyDescent="0.25">
      <c r="A128" s="104" t="s">
        <v>1071</v>
      </c>
      <c r="B128" s="105" t="s">
        <v>1072</v>
      </c>
      <c r="C128" s="106">
        <v>26460</v>
      </c>
      <c r="D128" s="106">
        <v>0</v>
      </c>
      <c r="E128" s="106">
        <v>0</v>
      </c>
      <c r="F128" s="106">
        <v>26460</v>
      </c>
      <c r="G128" s="106">
        <v>0</v>
      </c>
      <c r="H128" s="105" t="s">
        <v>1068</v>
      </c>
      <c r="I128" s="114"/>
      <c r="J128" s="114"/>
      <c r="K128" s="114"/>
      <c r="L128" s="114"/>
    </row>
    <row r="129" spans="1:12" x14ac:dyDescent="0.25">
      <c r="A129" s="104" t="s">
        <v>1073</v>
      </c>
      <c r="B129" s="105" t="s">
        <v>1074</v>
      </c>
      <c r="C129" s="106">
        <v>31605</v>
      </c>
      <c r="D129" s="106">
        <v>0</v>
      </c>
      <c r="E129" s="106">
        <v>0</v>
      </c>
      <c r="F129" s="106">
        <v>31605</v>
      </c>
      <c r="G129" s="106">
        <v>0</v>
      </c>
      <c r="H129" s="105" t="s">
        <v>1068</v>
      </c>
      <c r="I129" s="114"/>
      <c r="J129" s="114"/>
      <c r="K129" s="114"/>
      <c r="L129" s="114"/>
    </row>
    <row r="130" spans="1:12" x14ac:dyDescent="0.25">
      <c r="A130" s="104" t="s">
        <v>1075</v>
      </c>
      <c r="B130" s="105" t="s">
        <v>1076</v>
      </c>
      <c r="C130" s="106">
        <v>16940</v>
      </c>
      <c r="D130" s="106">
        <v>0</v>
      </c>
      <c r="E130" s="106">
        <v>0</v>
      </c>
      <c r="F130" s="106">
        <v>16940</v>
      </c>
      <c r="G130" s="106">
        <v>0</v>
      </c>
      <c r="H130" s="105" t="s">
        <v>1068</v>
      </c>
      <c r="I130" s="114"/>
      <c r="J130" s="114"/>
      <c r="K130" s="114"/>
      <c r="L130" s="114"/>
    </row>
    <row r="131" spans="1:12" x14ac:dyDescent="0.25">
      <c r="A131" s="104" t="s">
        <v>741</v>
      </c>
      <c r="B131" s="105" t="s">
        <v>742</v>
      </c>
      <c r="C131" s="106">
        <v>16940</v>
      </c>
      <c r="D131" s="106">
        <v>0</v>
      </c>
      <c r="E131" s="106">
        <v>0</v>
      </c>
      <c r="F131" s="106">
        <v>16940</v>
      </c>
      <c r="G131" s="106">
        <v>0</v>
      </c>
      <c r="H131" s="105" t="s">
        <v>1068</v>
      </c>
      <c r="I131" s="114"/>
      <c r="J131" s="114"/>
      <c r="K131" s="114"/>
      <c r="L131" s="114"/>
    </row>
    <row r="132" spans="1:12" x14ac:dyDescent="0.25">
      <c r="A132" s="104" t="s">
        <v>743</v>
      </c>
      <c r="B132" s="105" t="s">
        <v>744</v>
      </c>
      <c r="C132" s="106">
        <v>10000</v>
      </c>
      <c r="D132" s="106">
        <v>0</v>
      </c>
      <c r="E132" s="106">
        <v>0</v>
      </c>
      <c r="F132" s="106">
        <v>10000</v>
      </c>
      <c r="G132" s="106">
        <v>0</v>
      </c>
      <c r="H132" s="105" t="s">
        <v>1068</v>
      </c>
      <c r="I132" s="114"/>
      <c r="J132" s="114"/>
      <c r="K132" s="114"/>
      <c r="L132" s="114"/>
    </row>
    <row r="133" spans="1:12" x14ac:dyDescent="0.25">
      <c r="A133" s="104" t="s">
        <v>1024</v>
      </c>
      <c r="B133" s="105" t="s">
        <v>1025</v>
      </c>
      <c r="C133" s="106">
        <v>23750</v>
      </c>
      <c r="D133" s="106">
        <v>0</v>
      </c>
      <c r="E133" s="106">
        <v>0</v>
      </c>
      <c r="F133" s="106">
        <v>23750</v>
      </c>
      <c r="G133" s="106">
        <v>0</v>
      </c>
      <c r="H133" s="105" t="s">
        <v>1068</v>
      </c>
      <c r="I133" s="114"/>
      <c r="J133" s="114"/>
      <c r="K133" s="114"/>
      <c r="L133" s="114"/>
    </row>
    <row r="134" spans="1:12" x14ac:dyDescent="0.25">
      <c r="A134" s="104" t="s">
        <v>745</v>
      </c>
      <c r="B134" s="105" t="s">
        <v>746</v>
      </c>
      <c r="C134" s="106">
        <v>31234</v>
      </c>
      <c r="D134" s="106">
        <v>0</v>
      </c>
      <c r="E134" s="106">
        <v>0</v>
      </c>
      <c r="F134" s="106">
        <v>31234</v>
      </c>
      <c r="G134" s="106">
        <v>0</v>
      </c>
      <c r="H134" s="105" t="s">
        <v>1068</v>
      </c>
      <c r="I134" s="114"/>
      <c r="J134" s="114"/>
      <c r="K134" s="114"/>
      <c r="L134" s="114"/>
    </row>
    <row r="135" spans="1:12" x14ac:dyDescent="0.25">
      <c r="A135" s="104" t="s">
        <v>989</v>
      </c>
      <c r="B135" s="105" t="s">
        <v>990</v>
      </c>
      <c r="C135" s="106">
        <v>6924</v>
      </c>
      <c r="D135" s="106">
        <v>0</v>
      </c>
      <c r="E135" s="106">
        <v>0</v>
      </c>
      <c r="F135" s="106">
        <v>6924</v>
      </c>
      <c r="G135" s="106">
        <v>0</v>
      </c>
      <c r="H135" s="105" t="s">
        <v>1068</v>
      </c>
      <c r="I135" s="114"/>
      <c r="J135" s="114"/>
      <c r="K135" s="114"/>
      <c r="L135" s="114"/>
    </row>
    <row r="136" spans="1:12" x14ac:dyDescent="0.25">
      <c r="A136" s="104" t="s">
        <v>747</v>
      </c>
      <c r="B136" s="105" t="s">
        <v>748</v>
      </c>
      <c r="C136" s="106">
        <v>5432</v>
      </c>
      <c r="D136" s="106">
        <v>0</v>
      </c>
      <c r="E136" s="106">
        <v>0</v>
      </c>
      <c r="F136" s="106">
        <v>5432</v>
      </c>
      <c r="G136" s="106">
        <v>0</v>
      </c>
      <c r="H136" s="105" t="s">
        <v>1068</v>
      </c>
      <c r="I136" s="114"/>
      <c r="J136" s="114"/>
      <c r="K136" s="114"/>
      <c r="L136" s="114"/>
    </row>
    <row r="137" spans="1:12" x14ac:dyDescent="0.25">
      <c r="A137" s="104" t="s">
        <v>749</v>
      </c>
      <c r="B137" s="105" t="s">
        <v>750</v>
      </c>
      <c r="C137" s="106">
        <v>17654</v>
      </c>
      <c r="D137" s="106">
        <v>0</v>
      </c>
      <c r="E137" s="106">
        <v>0</v>
      </c>
      <c r="F137" s="106">
        <v>17654</v>
      </c>
      <c r="G137" s="106">
        <v>0</v>
      </c>
      <c r="H137" s="105" t="s">
        <v>1068</v>
      </c>
      <c r="I137" s="114"/>
      <c r="J137" s="114"/>
      <c r="K137" s="114"/>
      <c r="L137" s="114"/>
    </row>
    <row r="138" spans="1:12" x14ac:dyDescent="0.25">
      <c r="A138" s="104" t="s">
        <v>751</v>
      </c>
      <c r="B138" s="105" t="s">
        <v>752</v>
      </c>
      <c r="C138" s="106">
        <v>5432</v>
      </c>
      <c r="D138" s="106">
        <v>0</v>
      </c>
      <c r="E138" s="106">
        <v>0</v>
      </c>
      <c r="F138" s="106">
        <v>5432</v>
      </c>
      <c r="G138" s="106">
        <v>0</v>
      </c>
      <c r="H138" s="105" t="s">
        <v>1068</v>
      </c>
      <c r="I138" s="114"/>
      <c r="J138" s="114"/>
      <c r="K138" s="114"/>
      <c r="L138" s="114"/>
    </row>
    <row r="139" spans="1:12" x14ac:dyDescent="0.25">
      <c r="A139" s="104" t="s">
        <v>753</v>
      </c>
      <c r="B139" s="105" t="s">
        <v>754</v>
      </c>
      <c r="C139" s="106">
        <v>12170</v>
      </c>
      <c r="D139" s="106">
        <v>0</v>
      </c>
      <c r="E139" s="106">
        <v>0</v>
      </c>
      <c r="F139" s="106">
        <v>12170</v>
      </c>
      <c r="G139" s="106">
        <v>0</v>
      </c>
      <c r="H139" s="105" t="s">
        <v>1068</v>
      </c>
      <c r="I139" s="114"/>
      <c r="J139" s="114"/>
      <c r="K139" s="114"/>
      <c r="L139" s="114"/>
    </row>
    <row r="140" spans="1:12" x14ac:dyDescent="0.25">
      <c r="A140" s="104" t="s">
        <v>755</v>
      </c>
      <c r="B140" s="105" t="s">
        <v>756</v>
      </c>
      <c r="C140" s="106">
        <v>10864</v>
      </c>
      <c r="D140" s="106">
        <v>0</v>
      </c>
      <c r="E140" s="106">
        <v>0</v>
      </c>
      <c r="F140" s="106">
        <v>10864</v>
      </c>
      <c r="G140" s="106">
        <v>0</v>
      </c>
      <c r="H140" s="105" t="s">
        <v>1068</v>
      </c>
      <c r="I140" s="114"/>
      <c r="J140" s="114"/>
      <c r="K140" s="114"/>
      <c r="L140" s="114"/>
    </row>
    <row r="141" spans="1:12" x14ac:dyDescent="0.25">
      <c r="A141" s="104" t="s">
        <v>757</v>
      </c>
      <c r="B141" s="105" t="s">
        <v>758</v>
      </c>
      <c r="C141" s="106">
        <v>9168</v>
      </c>
      <c r="D141" s="106">
        <v>0</v>
      </c>
      <c r="E141" s="106">
        <v>0</v>
      </c>
      <c r="F141" s="106">
        <v>9168</v>
      </c>
      <c r="G141" s="106">
        <v>0</v>
      </c>
      <c r="H141" s="105" t="s">
        <v>1068</v>
      </c>
      <c r="I141" s="114"/>
      <c r="J141" s="114"/>
      <c r="K141" s="114"/>
      <c r="L141" s="114"/>
    </row>
    <row r="142" spans="1:12" x14ac:dyDescent="0.25">
      <c r="A142" s="104" t="s">
        <v>759</v>
      </c>
      <c r="B142" s="105" t="s">
        <v>760</v>
      </c>
      <c r="C142" s="106">
        <v>30726</v>
      </c>
      <c r="D142" s="106">
        <v>0</v>
      </c>
      <c r="E142" s="106">
        <v>0</v>
      </c>
      <c r="F142" s="106">
        <v>30726</v>
      </c>
      <c r="G142" s="106">
        <v>0</v>
      </c>
      <c r="H142" s="105" t="s">
        <v>1068</v>
      </c>
      <c r="I142" s="114"/>
      <c r="J142" s="114"/>
      <c r="K142" s="114"/>
      <c r="L142" s="114"/>
    </row>
    <row r="143" spans="1:12" x14ac:dyDescent="0.25">
      <c r="A143" s="104" t="s">
        <v>761</v>
      </c>
      <c r="B143" s="105" t="s">
        <v>762</v>
      </c>
      <c r="C143" s="106">
        <v>6790</v>
      </c>
      <c r="D143" s="106">
        <v>0</v>
      </c>
      <c r="E143" s="106">
        <v>0</v>
      </c>
      <c r="F143" s="106">
        <v>6790</v>
      </c>
      <c r="G143" s="106">
        <v>0</v>
      </c>
      <c r="H143" s="105" t="s">
        <v>1068</v>
      </c>
      <c r="I143" s="114"/>
      <c r="J143" s="114"/>
      <c r="K143" s="114"/>
      <c r="L143" s="114"/>
    </row>
    <row r="144" spans="1:12" x14ac:dyDescent="0.25">
      <c r="A144" s="104" t="s">
        <v>763</v>
      </c>
      <c r="B144" s="105" t="s">
        <v>764</v>
      </c>
      <c r="C144" s="106">
        <v>14640</v>
      </c>
      <c r="D144" s="106">
        <v>0</v>
      </c>
      <c r="E144" s="106">
        <v>0</v>
      </c>
      <c r="F144" s="106">
        <v>14640</v>
      </c>
      <c r="G144" s="106">
        <v>0</v>
      </c>
      <c r="H144" s="105" t="s">
        <v>1068</v>
      </c>
      <c r="I144" s="114"/>
      <c r="J144" s="114"/>
      <c r="K144" s="114"/>
      <c r="L144" s="114"/>
    </row>
    <row r="145" spans="1:12" x14ac:dyDescent="0.25">
      <c r="A145" s="104" t="s">
        <v>765</v>
      </c>
      <c r="B145" s="105" t="s">
        <v>766</v>
      </c>
      <c r="C145" s="106">
        <v>15268</v>
      </c>
      <c r="D145" s="106">
        <v>0</v>
      </c>
      <c r="E145" s="106">
        <v>0</v>
      </c>
      <c r="F145" s="106">
        <v>15268</v>
      </c>
      <c r="G145" s="106">
        <v>0</v>
      </c>
      <c r="H145" s="105" t="s">
        <v>1068</v>
      </c>
      <c r="I145" s="114"/>
      <c r="J145" s="114"/>
      <c r="K145" s="114"/>
      <c r="L145" s="114"/>
    </row>
    <row r="146" spans="1:12" x14ac:dyDescent="0.25">
      <c r="A146" s="104" t="s">
        <v>767</v>
      </c>
      <c r="B146" s="105" t="s">
        <v>768</v>
      </c>
      <c r="C146" s="106">
        <v>5432</v>
      </c>
      <c r="D146" s="106">
        <v>0</v>
      </c>
      <c r="E146" s="106">
        <v>0</v>
      </c>
      <c r="F146" s="106">
        <v>5432</v>
      </c>
      <c r="G146" s="106">
        <v>0</v>
      </c>
      <c r="H146" s="105" t="s">
        <v>1068</v>
      </c>
      <c r="I146" s="114"/>
      <c r="J146" s="114"/>
      <c r="K146" s="114"/>
      <c r="L146" s="114"/>
    </row>
    <row r="147" spans="1:12" x14ac:dyDescent="0.25">
      <c r="A147" s="104" t="s">
        <v>769</v>
      </c>
      <c r="B147" s="105" t="s">
        <v>770</v>
      </c>
      <c r="C147" s="106">
        <v>6250</v>
      </c>
      <c r="D147" s="106">
        <v>0</v>
      </c>
      <c r="E147" s="106">
        <v>0</v>
      </c>
      <c r="F147" s="106">
        <v>6250</v>
      </c>
      <c r="G147" s="106">
        <v>0</v>
      </c>
      <c r="H147" s="105" t="s">
        <v>1068</v>
      </c>
      <c r="I147" s="114"/>
      <c r="J147" s="114"/>
      <c r="K147" s="114"/>
      <c r="L147" s="114"/>
    </row>
    <row r="148" spans="1:12" x14ac:dyDescent="0.25">
      <c r="A148" s="104" t="s">
        <v>1077</v>
      </c>
      <c r="B148" s="105" t="s">
        <v>1078</v>
      </c>
      <c r="C148" s="106">
        <v>25620</v>
      </c>
      <c r="D148" s="106">
        <v>0</v>
      </c>
      <c r="E148" s="106">
        <v>0</v>
      </c>
      <c r="F148" s="106">
        <v>25620</v>
      </c>
      <c r="G148" s="106">
        <v>0</v>
      </c>
      <c r="H148" s="105" t="s">
        <v>1068</v>
      </c>
      <c r="I148" s="114"/>
      <c r="J148" s="114"/>
      <c r="K148" s="114"/>
      <c r="L148" s="114"/>
    </row>
    <row r="149" spans="1:12" x14ac:dyDescent="0.25">
      <c r="A149" s="104" t="s">
        <v>771</v>
      </c>
      <c r="B149" s="105" t="s">
        <v>772</v>
      </c>
      <c r="C149" s="106">
        <v>29876</v>
      </c>
      <c r="D149" s="106">
        <v>0</v>
      </c>
      <c r="E149" s="106">
        <v>0</v>
      </c>
      <c r="F149" s="106">
        <v>29876</v>
      </c>
      <c r="G149" s="106">
        <v>0</v>
      </c>
      <c r="H149" s="105" t="s">
        <v>1068</v>
      </c>
      <c r="I149" s="114"/>
      <c r="J149" s="114"/>
      <c r="K149" s="114"/>
      <c r="L149" s="114"/>
    </row>
    <row r="150" spans="1:12" x14ac:dyDescent="0.25">
      <c r="A150" s="104" t="s">
        <v>773</v>
      </c>
      <c r="B150" s="105" t="s">
        <v>774</v>
      </c>
      <c r="C150" s="106">
        <v>18515</v>
      </c>
      <c r="D150" s="106">
        <v>0</v>
      </c>
      <c r="E150" s="106">
        <v>0</v>
      </c>
      <c r="F150" s="106">
        <v>18515</v>
      </c>
      <c r="G150" s="106">
        <v>0</v>
      </c>
      <c r="H150" s="105" t="s">
        <v>1068</v>
      </c>
      <c r="I150" s="114"/>
      <c r="J150" s="114"/>
      <c r="K150" s="114"/>
      <c r="L150" s="114"/>
    </row>
    <row r="151" spans="1:12" x14ac:dyDescent="0.25">
      <c r="A151" s="104" t="s">
        <v>775</v>
      </c>
      <c r="B151" s="105" t="s">
        <v>776</v>
      </c>
      <c r="C151" s="106">
        <v>19012</v>
      </c>
      <c r="D151" s="106">
        <v>0</v>
      </c>
      <c r="E151" s="106">
        <v>0</v>
      </c>
      <c r="F151" s="106">
        <v>19012</v>
      </c>
      <c r="G151" s="106">
        <v>0</v>
      </c>
      <c r="H151" s="105" t="s">
        <v>1068</v>
      </c>
      <c r="I151" s="114"/>
      <c r="J151" s="114"/>
      <c r="K151" s="114"/>
      <c r="L151" s="114"/>
    </row>
    <row r="152" spans="1:12" x14ac:dyDescent="0.25">
      <c r="A152" s="104" t="s">
        <v>777</v>
      </c>
      <c r="B152" s="105" t="s">
        <v>778</v>
      </c>
      <c r="C152" s="106">
        <v>17654</v>
      </c>
      <c r="D152" s="106">
        <v>0</v>
      </c>
      <c r="E152" s="106">
        <v>0</v>
      </c>
      <c r="F152" s="106">
        <v>17654</v>
      </c>
      <c r="G152" s="106">
        <v>0</v>
      </c>
      <c r="H152" s="105" t="s">
        <v>1068</v>
      </c>
      <c r="I152" s="114"/>
      <c r="J152" s="114"/>
      <c r="K152" s="114"/>
      <c r="L152" s="114"/>
    </row>
    <row r="153" spans="1:12" x14ac:dyDescent="0.25">
      <c r="A153" s="104" t="s">
        <v>779</v>
      </c>
      <c r="B153" s="105" t="s">
        <v>780</v>
      </c>
      <c r="C153" s="106">
        <v>28518</v>
      </c>
      <c r="D153" s="106">
        <v>0</v>
      </c>
      <c r="E153" s="106">
        <v>0</v>
      </c>
      <c r="F153" s="106">
        <v>28518</v>
      </c>
      <c r="G153" s="106">
        <v>0</v>
      </c>
      <c r="H153" s="105" t="s">
        <v>1068</v>
      </c>
      <c r="I153" s="114"/>
      <c r="J153" s="114"/>
      <c r="K153" s="114"/>
      <c r="L153" s="114"/>
    </row>
    <row r="154" spans="1:12" x14ac:dyDescent="0.25">
      <c r="A154" s="104" t="s">
        <v>781</v>
      </c>
      <c r="B154" s="105" t="s">
        <v>782</v>
      </c>
      <c r="C154" s="106">
        <v>4550</v>
      </c>
      <c r="D154" s="106">
        <v>0</v>
      </c>
      <c r="E154" s="106">
        <v>0</v>
      </c>
      <c r="F154" s="106">
        <v>4550</v>
      </c>
      <c r="G154" s="106">
        <v>0</v>
      </c>
      <c r="H154" s="105" t="s">
        <v>1068</v>
      </c>
      <c r="I154" s="114"/>
      <c r="J154" s="114"/>
      <c r="K154" s="114"/>
      <c r="L154" s="114"/>
    </row>
    <row r="155" spans="1:12" x14ac:dyDescent="0.25">
      <c r="A155" s="104" t="s">
        <v>783</v>
      </c>
      <c r="B155" s="105" t="s">
        <v>784</v>
      </c>
      <c r="C155" s="106">
        <v>21250</v>
      </c>
      <c r="D155" s="106">
        <v>0</v>
      </c>
      <c r="E155" s="106">
        <v>0</v>
      </c>
      <c r="F155" s="106">
        <v>21250</v>
      </c>
      <c r="G155" s="106">
        <v>0</v>
      </c>
      <c r="H155" s="105" t="s">
        <v>1068</v>
      </c>
      <c r="I155" s="114"/>
      <c r="J155" s="114"/>
      <c r="K155" s="114"/>
      <c r="L155" s="114"/>
    </row>
    <row r="156" spans="1:12" x14ac:dyDescent="0.25">
      <c r="A156" s="104" t="s">
        <v>785</v>
      </c>
      <c r="B156" s="105" t="s">
        <v>786</v>
      </c>
      <c r="C156" s="106">
        <v>13750</v>
      </c>
      <c r="D156" s="106">
        <v>0</v>
      </c>
      <c r="E156" s="106">
        <v>0</v>
      </c>
      <c r="F156" s="106">
        <v>13750</v>
      </c>
      <c r="G156" s="106">
        <v>0</v>
      </c>
      <c r="H156" s="105" t="s">
        <v>1068</v>
      </c>
      <c r="I156" s="114"/>
      <c r="J156" s="114"/>
      <c r="K156" s="114"/>
      <c r="L156" s="114"/>
    </row>
    <row r="157" spans="1:12" x14ac:dyDescent="0.25">
      <c r="A157" s="104" t="s">
        <v>787</v>
      </c>
      <c r="B157" s="105" t="s">
        <v>788</v>
      </c>
      <c r="C157" s="106">
        <v>13090</v>
      </c>
      <c r="D157" s="106">
        <v>0</v>
      </c>
      <c r="E157" s="106">
        <v>0</v>
      </c>
      <c r="F157" s="106">
        <v>13090</v>
      </c>
      <c r="G157" s="106">
        <v>0</v>
      </c>
      <c r="H157" s="105" t="s">
        <v>1068</v>
      </c>
      <c r="I157" s="114"/>
      <c r="J157" s="114"/>
      <c r="K157" s="114"/>
      <c r="L157" s="114"/>
    </row>
    <row r="158" spans="1:12" x14ac:dyDescent="0.25">
      <c r="A158" s="104" t="s">
        <v>789</v>
      </c>
      <c r="B158" s="105" t="s">
        <v>790</v>
      </c>
      <c r="C158" s="106">
        <v>6790</v>
      </c>
      <c r="D158" s="106">
        <v>0</v>
      </c>
      <c r="E158" s="106">
        <v>0</v>
      </c>
      <c r="F158" s="106">
        <v>6790</v>
      </c>
      <c r="G158" s="106">
        <v>0</v>
      </c>
      <c r="H158" s="105" t="s">
        <v>1068</v>
      </c>
      <c r="I158" s="114"/>
      <c r="J158" s="114"/>
      <c r="K158" s="114"/>
      <c r="L158" s="114"/>
    </row>
    <row r="159" spans="1:12" x14ac:dyDescent="0.25">
      <c r="A159" s="104" t="s">
        <v>791</v>
      </c>
      <c r="B159" s="105" t="s">
        <v>792</v>
      </c>
      <c r="C159" s="106">
        <v>4112</v>
      </c>
      <c r="D159" s="106">
        <v>0</v>
      </c>
      <c r="E159" s="106">
        <v>0</v>
      </c>
      <c r="F159" s="106">
        <v>4112</v>
      </c>
      <c r="G159" s="106">
        <v>0</v>
      </c>
      <c r="H159" s="105" t="s">
        <v>1068</v>
      </c>
      <c r="I159" s="114"/>
      <c r="J159" s="114"/>
      <c r="K159" s="114"/>
      <c r="L159" s="114"/>
    </row>
    <row r="160" spans="1:12" x14ac:dyDescent="0.25">
      <c r="A160" s="104" t="s">
        <v>793</v>
      </c>
      <c r="B160" s="105" t="s">
        <v>794</v>
      </c>
      <c r="C160" s="106">
        <v>3080</v>
      </c>
      <c r="D160" s="106">
        <v>0</v>
      </c>
      <c r="E160" s="106">
        <v>0</v>
      </c>
      <c r="F160" s="106">
        <v>3080</v>
      </c>
      <c r="G160" s="106">
        <v>0</v>
      </c>
      <c r="H160" s="105" t="s">
        <v>1068</v>
      </c>
      <c r="I160" s="114"/>
      <c r="J160" s="114"/>
      <c r="K160" s="114"/>
      <c r="L160" s="114"/>
    </row>
    <row r="161" spans="1:12" x14ac:dyDescent="0.25">
      <c r="A161" s="104" t="s">
        <v>795</v>
      </c>
      <c r="B161" s="105" t="s">
        <v>796</v>
      </c>
      <c r="C161" s="106">
        <v>9506</v>
      </c>
      <c r="D161" s="106">
        <v>0</v>
      </c>
      <c r="E161" s="106">
        <v>0</v>
      </c>
      <c r="F161" s="106">
        <v>9506</v>
      </c>
      <c r="G161" s="106">
        <v>0</v>
      </c>
      <c r="H161" s="105" t="s">
        <v>1068</v>
      </c>
      <c r="I161" s="114"/>
      <c r="J161" s="114"/>
      <c r="K161" s="114"/>
      <c r="L161" s="114"/>
    </row>
    <row r="162" spans="1:12" x14ac:dyDescent="0.25">
      <c r="A162" s="104" t="s">
        <v>991</v>
      </c>
      <c r="B162" s="105" t="s">
        <v>992</v>
      </c>
      <c r="C162" s="106">
        <v>8554</v>
      </c>
      <c r="D162" s="106">
        <v>0</v>
      </c>
      <c r="E162" s="106">
        <v>0</v>
      </c>
      <c r="F162" s="106">
        <v>8554</v>
      </c>
      <c r="G162" s="106">
        <v>0</v>
      </c>
      <c r="H162" s="105" t="s">
        <v>1068</v>
      </c>
      <c r="I162" s="114"/>
      <c r="J162" s="114"/>
      <c r="K162" s="114"/>
      <c r="L162" s="114"/>
    </row>
    <row r="163" spans="1:12" x14ac:dyDescent="0.25">
      <c r="A163" s="104" t="s">
        <v>1079</v>
      </c>
      <c r="B163" s="105" t="s">
        <v>1080</v>
      </c>
      <c r="C163" s="106">
        <v>27456</v>
      </c>
      <c r="D163" s="106">
        <v>0</v>
      </c>
      <c r="E163" s="106">
        <v>0</v>
      </c>
      <c r="F163" s="106">
        <v>27456</v>
      </c>
      <c r="G163" s="106">
        <v>0</v>
      </c>
      <c r="H163" s="105" t="s">
        <v>1068</v>
      </c>
      <c r="I163" s="114"/>
      <c r="J163" s="114"/>
      <c r="K163" s="114"/>
      <c r="L163" s="114"/>
    </row>
    <row r="164" spans="1:12" x14ac:dyDescent="0.25">
      <c r="A164" s="104" t="s">
        <v>797</v>
      </c>
      <c r="B164" s="105" t="s">
        <v>798</v>
      </c>
      <c r="C164" s="106">
        <v>3465</v>
      </c>
      <c r="D164" s="106">
        <v>0</v>
      </c>
      <c r="E164" s="106">
        <v>0</v>
      </c>
      <c r="F164" s="106">
        <v>3465</v>
      </c>
      <c r="G164" s="106">
        <v>0</v>
      </c>
      <c r="H164" s="105" t="s">
        <v>1068</v>
      </c>
      <c r="I164" s="114"/>
      <c r="J164" s="114"/>
      <c r="K164" s="114"/>
      <c r="L164" s="114"/>
    </row>
    <row r="165" spans="1:12" x14ac:dyDescent="0.25">
      <c r="A165" s="104" t="s">
        <v>1026</v>
      </c>
      <c r="B165" s="105" t="s">
        <v>1027</v>
      </c>
      <c r="C165" s="106">
        <v>6160</v>
      </c>
      <c r="D165" s="106">
        <v>0</v>
      </c>
      <c r="E165" s="106">
        <v>0</v>
      </c>
      <c r="F165" s="106">
        <v>6160</v>
      </c>
      <c r="G165" s="106">
        <v>0</v>
      </c>
      <c r="H165" s="105" t="s">
        <v>1068</v>
      </c>
      <c r="I165" s="114"/>
      <c r="J165" s="114"/>
      <c r="K165" s="114"/>
      <c r="L165" s="114"/>
    </row>
    <row r="166" spans="1:12" x14ac:dyDescent="0.25">
      <c r="A166" s="104" t="s">
        <v>799</v>
      </c>
      <c r="B166" s="105" t="s">
        <v>800</v>
      </c>
      <c r="C166" s="106">
        <v>20370</v>
      </c>
      <c r="D166" s="106">
        <v>0</v>
      </c>
      <c r="E166" s="106">
        <v>0</v>
      </c>
      <c r="F166" s="106">
        <v>20370</v>
      </c>
      <c r="G166" s="106">
        <v>0</v>
      </c>
      <c r="H166" s="105" t="s">
        <v>1068</v>
      </c>
      <c r="I166" s="114"/>
      <c r="J166" s="114"/>
      <c r="K166" s="114"/>
      <c r="L166" s="114"/>
    </row>
    <row r="167" spans="1:12" x14ac:dyDescent="0.25">
      <c r="A167" s="104" t="s">
        <v>801</v>
      </c>
      <c r="B167" s="105" t="s">
        <v>802</v>
      </c>
      <c r="C167" s="106">
        <v>8540</v>
      </c>
      <c r="D167" s="106">
        <v>0</v>
      </c>
      <c r="E167" s="106">
        <v>0</v>
      </c>
      <c r="F167" s="106">
        <v>8540</v>
      </c>
      <c r="G167" s="106">
        <v>0</v>
      </c>
      <c r="H167" s="105" t="s">
        <v>1068</v>
      </c>
      <c r="I167" s="114"/>
      <c r="J167" s="114"/>
      <c r="K167" s="114"/>
      <c r="L167" s="114"/>
    </row>
    <row r="168" spans="1:12" x14ac:dyDescent="0.25">
      <c r="A168" s="104" t="s">
        <v>1028</v>
      </c>
      <c r="B168" s="105" t="s">
        <v>1029</v>
      </c>
      <c r="C168" s="106">
        <v>14630</v>
      </c>
      <c r="D168" s="106">
        <v>0</v>
      </c>
      <c r="E168" s="106">
        <v>0</v>
      </c>
      <c r="F168" s="106">
        <v>14630</v>
      </c>
      <c r="G168" s="106">
        <v>0</v>
      </c>
      <c r="H168" s="105" t="s">
        <v>1068</v>
      </c>
      <c r="I168" s="114"/>
      <c r="J168" s="114"/>
      <c r="K168" s="114"/>
      <c r="L168" s="114"/>
    </row>
    <row r="169" spans="1:12" x14ac:dyDescent="0.25">
      <c r="A169" s="104" t="s">
        <v>803</v>
      </c>
      <c r="B169" s="105" t="s">
        <v>804</v>
      </c>
      <c r="C169" s="106">
        <v>15400</v>
      </c>
      <c r="D169" s="106">
        <v>0</v>
      </c>
      <c r="E169" s="106">
        <v>0</v>
      </c>
      <c r="F169" s="106">
        <v>15400</v>
      </c>
      <c r="G169" s="106">
        <v>0</v>
      </c>
      <c r="H169" s="105" t="s">
        <v>1068</v>
      </c>
      <c r="I169" s="114"/>
      <c r="J169" s="114"/>
      <c r="K169" s="114"/>
      <c r="L169" s="114"/>
    </row>
    <row r="170" spans="1:12" x14ac:dyDescent="0.25">
      <c r="A170" s="104" t="s">
        <v>805</v>
      </c>
      <c r="B170" s="105" t="s">
        <v>806</v>
      </c>
      <c r="C170" s="106">
        <v>16940</v>
      </c>
      <c r="D170" s="106">
        <v>0</v>
      </c>
      <c r="E170" s="106">
        <v>0</v>
      </c>
      <c r="F170" s="106">
        <v>16940</v>
      </c>
      <c r="G170" s="106">
        <v>0</v>
      </c>
      <c r="H170" s="105" t="s">
        <v>1068</v>
      </c>
      <c r="I170" s="114"/>
      <c r="J170" s="114"/>
      <c r="K170" s="114"/>
      <c r="L170" s="114"/>
    </row>
    <row r="171" spans="1:12" x14ac:dyDescent="0.25">
      <c r="A171" s="104" t="s">
        <v>807</v>
      </c>
      <c r="B171" s="105" t="s">
        <v>808</v>
      </c>
      <c r="C171" s="106">
        <v>27500</v>
      </c>
      <c r="D171" s="106">
        <v>0</v>
      </c>
      <c r="E171" s="106">
        <v>0</v>
      </c>
      <c r="F171" s="106">
        <v>27500</v>
      </c>
      <c r="G171" s="106">
        <v>0</v>
      </c>
      <c r="H171" s="105" t="s">
        <v>1068</v>
      </c>
      <c r="I171" s="114"/>
      <c r="J171" s="114"/>
      <c r="K171" s="114"/>
      <c r="L171" s="114"/>
    </row>
    <row r="172" spans="1:12" x14ac:dyDescent="0.25">
      <c r="A172" s="104" t="s">
        <v>809</v>
      </c>
      <c r="B172" s="105" t="s">
        <v>810</v>
      </c>
      <c r="C172" s="106">
        <v>2864</v>
      </c>
      <c r="D172" s="106">
        <v>0</v>
      </c>
      <c r="E172" s="106">
        <v>0</v>
      </c>
      <c r="F172" s="106">
        <v>2864</v>
      </c>
      <c r="G172" s="106">
        <v>0</v>
      </c>
      <c r="H172" s="105" t="s">
        <v>1068</v>
      </c>
      <c r="I172" s="114"/>
      <c r="J172" s="114"/>
      <c r="K172" s="114"/>
      <c r="L172" s="114"/>
    </row>
    <row r="173" spans="1:12" x14ac:dyDescent="0.25">
      <c r="A173" s="104" t="s">
        <v>1030</v>
      </c>
      <c r="B173" s="105" t="s">
        <v>1031</v>
      </c>
      <c r="C173" s="106">
        <v>15860</v>
      </c>
      <c r="D173" s="106">
        <v>0</v>
      </c>
      <c r="E173" s="106">
        <v>0</v>
      </c>
      <c r="F173" s="106">
        <v>15860</v>
      </c>
      <c r="G173" s="106">
        <v>0</v>
      </c>
      <c r="H173" s="105" t="s">
        <v>1068</v>
      </c>
      <c r="I173" s="114"/>
      <c r="J173" s="114"/>
      <c r="K173" s="114"/>
      <c r="L173" s="114"/>
    </row>
    <row r="174" spans="1:12" x14ac:dyDescent="0.25">
      <c r="A174" s="104" t="s">
        <v>811</v>
      </c>
      <c r="B174" s="105" t="s">
        <v>812</v>
      </c>
      <c r="C174" s="106">
        <v>11250</v>
      </c>
      <c r="D174" s="106">
        <v>0</v>
      </c>
      <c r="E174" s="106">
        <v>0</v>
      </c>
      <c r="F174" s="106">
        <v>11250</v>
      </c>
      <c r="G174" s="106">
        <v>0</v>
      </c>
      <c r="H174" s="105" t="s">
        <v>1068</v>
      </c>
      <c r="I174" s="114"/>
      <c r="J174" s="114"/>
      <c r="K174" s="114"/>
      <c r="L174" s="114"/>
    </row>
    <row r="175" spans="1:12" x14ac:dyDescent="0.25">
      <c r="A175" s="104" t="s">
        <v>813</v>
      </c>
      <c r="B175" s="105" t="s">
        <v>814</v>
      </c>
      <c r="C175" s="106">
        <v>31234</v>
      </c>
      <c r="D175" s="106">
        <v>0</v>
      </c>
      <c r="E175" s="106">
        <v>0</v>
      </c>
      <c r="F175" s="106">
        <v>31234</v>
      </c>
      <c r="G175" s="106">
        <v>0</v>
      </c>
      <c r="H175" s="105" t="s">
        <v>1068</v>
      </c>
      <c r="I175" s="114"/>
      <c r="J175" s="114"/>
      <c r="K175" s="114"/>
      <c r="L175" s="114"/>
    </row>
    <row r="176" spans="1:12" x14ac:dyDescent="0.25">
      <c r="A176" s="104" t="s">
        <v>815</v>
      </c>
      <c r="B176" s="105" t="s">
        <v>816</v>
      </c>
      <c r="C176" s="106">
        <v>6444</v>
      </c>
      <c r="D176" s="106">
        <v>0</v>
      </c>
      <c r="E176" s="106">
        <v>0</v>
      </c>
      <c r="F176" s="106">
        <v>6444</v>
      </c>
      <c r="G176" s="106">
        <v>0</v>
      </c>
      <c r="H176" s="105" t="s">
        <v>1068</v>
      </c>
      <c r="I176" s="114"/>
      <c r="J176" s="114"/>
      <c r="K176" s="114"/>
      <c r="L176" s="114"/>
    </row>
    <row r="177" spans="1:12" x14ac:dyDescent="0.25">
      <c r="A177" s="104" t="s">
        <v>1081</v>
      </c>
      <c r="B177" s="105" t="s">
        <v>1082</v>
      </c>
      <c r="C177" s="106">
        <v>26250</v>
      </c>
      <c r="D177" s="106">
        <v>0</v>
      </c>
      <c r="E177" s="106">
        <v>0</v>
      </c>
      <c r="F177" s="106">
        <v>26250</v>
      </c>
      <c r="G177" s="106">
        <v>0</v>
      </c>
      <c r="H177" s="105" t="s">
        <v>1068</v>
      </c>
      <c r="I177" s="114"/>
      <c r="J177" s="114"/>
      <c r="K177" s="114"/>
      <c r="L177" s="114"/>
    </row>
    <row r="178" spans="1:12" x14ac:dyDescent="0.25">
      <c r="A178" s="104" t="s">
        <v>817</v>
      </c>
      <c r="B178" s="105" t="s">
        <v>818</v>
      </c>
      <c r="C178" s="106">
        <v>1925</v>
      </c>
      <c r="D178" s="106">
        <v>0</v>
      </c>
      <c r="E178" s="106">
        <v>0</v>
      </c>
      <c r="F178" s="106">
        <v>1925</v>
      </c>
      <c r="G178" s="106">
        <v>0</v>
      </c>
      <c r="H178" s="105" t="s">
        <v>1068</v>
      </c>
      <c r="I178" s="114"/>
      <c r="J178" s="114"/>
      <c r="K178" s="114"/>
      <c r="L178" s="114"/>
    </row>
    <row r="179" spans="1:12" x14ac:dyDescent="0.25">
      <c r="A179" s="104" t="s">
        <v>819</v>
      </c>
      <c r="B179" s="105" t="s">
        <v>820</v>
      </c>
      <c r="C179" s="106">
        <v>3850</v>
      </c>
      <c r="D179" s="106">
        <v>0</v>
      </c>
      <c r="E179" s="106">
        <v>0</v>
      </c>
      <c r="F179" s="106">
        <v>3850</v>
      </c>
      <c r="G179" s="106">
        <v>0</v>
      </c>
      <c r="H179" s="105" t="s">
        <v>1068</v>
      </c>
      <c r="I179" s="114"/>
      <c r="J179" s="114"/>
      <c r="K179" s="114"/>
      <c r="L179" s="114"/>
    </row>
    <row r="180" spans="1:12" x14ac:dyDescent="0.25">
      <c r="A180" s="104" t="s">
        <v>1032</v>
      </c>
      <c r="B180" s="105" t="s">
        <v>1033</v>
      </c>
      <c r="C180" s="106">
        <v>5593</v>
      </c>
      <c r="D180" s="106">
        <v>0</v>
      </c>
      <c r="E180" s="106">
        <v>0</v>
      </c>
      <c r="F180" s="106">
        <v>5593</v>
      </c>
      <c r="G180" s="106">
        <v>0</v>
      </c>
      <c r="H180" s="105" t="s">
        <v>1068</v>
      </c>
      <c r="I180" s="114"/>
      <c r="J180" s="114"/>
      <c r="K180" s="114"/>
      <c r="L180" s="114"/>
    </row>
    <row r="181" spans="1:12" x14ac:dyDescent="0.25">
      <c r="A181" s="104" t="s">
        <v>821</v>
      </c>
      <c r="B181" s="105" t="s">
        <v>822</v>
      </c>
      <c r="C181" s="106">
        <v>11250</v>
      </c>
      <c r="D181" s="106">
        <v>0</v>
      </c>
      <c r="E181" s="106">
        <v>0</v>
      </c>
      <c r="F181" s="106">
        <v>11250</v>
      </c>
      <c r="G181" s="106">
        <v>0</v>
      </c>
      <c r="H181" s="105" t="s">
        <v>1068</v>
      </c>
      <c r="I181" s="114"/>
      <c r="J181" s="114"/>
      <c r="K181" s="114"/>
      <c r="L181" s="114"/>
    </row>
    <row r="182" spans="1:12" x14ac:dyDescent="0.25">
      <c r="A182" s="104" t="s">
        <v>823</v>
      </c>
      <c r="B182" s="105" t="s">
        <v>824</v>
      </c>
      <c r="C182" s="106">
        <v>7290</v>
      </c>
      <c r="D182" s="106">
        <v>0</v>
      </c>
      <c r="E182" s="106">
        <v>0</v>
      </c>
      <c r="F182" s="106">
        <v>7290</v>
      </c>
      <c r="G182" s="106">
        <v>0</v>
      </c>
      <c r="H182" s="105" t="s">
        <v>1068</v>
      </c>
      <c r="I182" s="114"/>
      <c r="J182" s="114"/>
      <c r="K182" s="114"/>
      <c r="L182" s="114"/>
    </row>
    <row r="183" spans="1:12" x14ac:dyDescent="0.25">
      <c r="A183" s="104" t="s">
        <v>825</v>
      </c>
      <c r="B183" s="105" t="s">
        <v>826</v>
      </c>
      <c r="C183" s="106">
        <v>16198</v>
      </c>
      <c r="D183" s="106">
        <v>0</v>
      </c>
      <c r="E183" s="106">
        <v>0</v>
      </c>
      <c r="F183" s="106">
        <v>16198</v>
      </c>
      <c r="G183" s="106">
        <v>0</v>
      </c>
      <c r="H183" s="105" t="s">
        <v>1068</v>
      </c>
      <c r="I183" s="114"/>
      <c r="J183" s="114"/>
      <c r="K183" s="114"/>
      <c r="L183" s="114"/>
    </row>
    <row r="184" spans="1:12" x14ac:dyDescent="0.25">
      <c r="A184" s="104" t="s">
        <v>827</v>
      </c>
      <c r="B184" s="105" t="s">
        <v>828</v>
      </c>
      <c r="C184" s="106">
        <v>4884</v>
      </c>
      <c r="D184" s="106">
        <v>0</v>
      </c>
      <c r="E184" s="106">
        <v>0</v>
      </c>
      <c r="F184" s="106">
        <v>4884</v>
      </c>
      <c r="G184" s="106">
        <v>0</v>
      </c>
      <c r="H184" s="105" t="s">
        <v>1068</v>
      </c>
      <c r="I184" s="114"/>
      <c r="J184" s="114"/>
      <c r="K184" s="114"/>
      <c r="L184" s="114"/>
    </row>
    <row r="185" spans="1:12" x14ac:dyDescent="0.25">
      <c r="A185" s="104" t="s">
        <v>829</v>
      </c>
      <c r="B185" s="105" t="s">
        <v>830</v>
      </c>
      <c r="C185" s="106">
        <v>22120</v>
      </c>
      <c r="D185" s="106">
        <v>0</v>
      </c>
      <c r="E185" s="106">
        <v>0</v>
      </c>
      <c r="F185" s="106">
        <v>22120</v>
      </c>
      <c r="G185" s="106">
        <v>0</v>
      </c>
      <c r="H185" s="105" t="s">
        <v>1068</v>
      </c>
      <c r="I185" s="114"/>
      <c r="J185" s="114"/>
      <c r="K185" s="114"/>
      <c r="L185" s="114"/>
    </row>
    <row r="186" spans="1:12" x14ac:dyDescent="0.25">
      <c r="A186" s="104" t="s">
        <v>831</v>
      </c>
      <c r="B186" s="105" t="s">
        <v>832</v>
      </c>
      <c r="C186" s="106">
        <v>2308</v>
      </c>
      <c r="D186" s="106">
        <v>0</v>
      </c>
      <c r="E186" s="106">
        <v>0</v>
      </c>
      <c r="F186" s="106">
        <v>2308</v>
      </c>
      <c r="G186" s="106">
        <v>0</v>
      </c>
      <c r="H186" s="105" t="s">
        <v>1068</v>
      </c>
      <c r="I186" s="114"/>
      <c r="J186" s="114"/>
      <c r="K186" s="114"/>
      <c r="L186" s="114"/>
    </row>
    <row r="187" spans="1:12" x14ac:dyDescent="0.25">
      <c r="A187" s="104" t="s">
        <v>833</v>
      </c>
      <c r="B187" s="105" t="s">
        <v>834</v>
      </c>
      <c r="C187" s="106">
        <v>16540</v>
      </c>
      <c r="D187" s="106">
        <v>0</v>
      </c>
      <c r="E187" s="106">
        <v>0</v>
      </c>
      <c r="F187" s="106">
        <v>16540</v>
      </c>
      <c r="G187" s="106">
        <v>0</v>
      </c>
      <c r="H187" s="105" t="s">
        <v>1068</v>
      </c>
      <c r="I187" s="114"/>
      <c r="J187" s="114"/>
      <c r="K187" s="114"/>
      <c r="L187" s="114"/>
    </row>
    <row r="188" spans="1:12" x14ac:dyDescent="0.25">
      <c r="A188" s="104" t="s">
        <v>835</v>
      </c>
      <c r="B188" s="105" t="s">
        <v>836</v>
      </c>
      <c r="C188" s="106">
        <v>16250</v>
      </c>
      <c r="D188" s="106">
        <v>0</v>
      </c>
      <c r="E188" s="106">
        <v>0</v>
      </c>
      <c r="F188" s="106">
        <v>16250</v>
      </c>
      <c r="G188" s="106">
        <v>0</v>
      </c>
      <c r="H188" s="105" t="s">
        <v>1068</v>
      </c>
      <c r="I188" s="114"/>
      <c r="J188" s="114"/>
      <c r="K188" s="114"/>
      <c r="L188" s="114"/>
    </row>
    <row r="189" spans="1:12" x14ac:dyDescent="0.25">
      <c r="A189" s="104" t="s">
        <v>837</v>
      </c>
      <c r="B189" s="105" t="s">
        <v>838</v>
      </c>
      <c r="C189" s="106">
        <v>10980</v>
      </c>
      <c r="D189" s="106">
        <v>0</v>
      </c>
      <c r="E189" s="106">
        <v>0</v>
      </c>
      <c r="F189" s="106">
        <v>10980</v>
      </c>
      <c r="G189" s="106">
        <v>0</v>
      </c>
      <c r="H189" s="105" t="s">
        <v>1068</v>
      </c>
      <c r="I189" s="114"/>
      <c r="J189" s="114"/>
      <c r="K189" s="114"/>
      <c r="L189" s="114"/>
    </row>
    <row r="190" spans="1:12" x14ac:dyDescent="0.25">
      <c r="A190" s="104" t="s">
        <v>839</v>
      </c>
      <c r="B190" s="105" t="s">
        <v>840</v>
      </c>
      <c r="C190" s="106">
        <v>3750</v>
      </c>
      <c r="D190" s="106">
        <v>0</v>
      </c>
      <c r="E190" s="106">
        <v>0</v>
      </c>
      <c r="F190" s="106">
        <v>3750</v>
      </c>
      <c r="G190" s="106">
        <v>0</v>
      </c>
      <c r="H190" s="105" t="s">
        <v>1068</v>
      </c>
      <c r="I190" s="114"/>
      <c r="J190" s="114"/>
      <c r="K190" s="114"/>
      <c r="L190" s="114"/>
    </row>
    <row r="191" spans="1:12" x14ac:dyDescent="0.25">
      <c r="A191" s="104" t="s">
        <v>841</v>
      </c>
      <c r="B191" s="105" t="s">
        <v>842</v>
      </c>
      <c r="C191" s="106">
        <v>5000</v>
      </c>
      <c r="D191" s="106">
        <v>0</v>
      </c>
      <c r="E191" s="106">
        <v>0</v>
      </c>
      <c r="F191" s="106">
        <v>5000</v>
      </c>
      <c r="G191" s="106">
        <v>0</v>
      </c>
      <c r="H191" s="105" t="s">
        <v>1068</v>
      </c>
      <c r="I191" s="114"/>
      <c r="J191" s="114"/>
      <c r="K191" s="114"/>
      <c r="L191" s="114"/>
    </row>
    <row r="192" spans="1:12" x14ac:dyDescent="0.25">
      <c r="A192" s="104" t="s">
        <v>993</v>
      </c>
      <c r="B192" s="105" t="s">
        <v>994</v>
      </c>
      <c r="C192" s="106">
        <v>14640</v>
      </c>
      <c r="D192" s="106">
        <v>0</v>
      </c>
      <c r="E192" s="106">
        <v>0</v>
      </c>
      <c r="F192" s="106">
        <v>14640</v>
      </c>
      <c r="G192" s="106">
        <v>0</v>
      </c>
      <c r="H192" s="105" t="s">
        <v>1068</v>
      </c>
      <c r="I192" s="114"/>
      <c r="J192" s="114"/>
      <c r="K192" s="114"/>
      <c r="L192" s="114"/>
    </row>
    <row r="193" spans="1:12" x14ac:dyDescent="0.25">
      <c r="A193" s="104" t="s">
        <v>995</v>
      </c>
      <c r="B193" s="105" t="s">
        <v>996</v>
      </c>
      <c r="C193" s="106">
        <v>10386</v>
      </c>
      <c r="D193" s="106">
        <v>0</v>
      </c>
      <c r="E193" s="106">
        <v>0</v>
      </c>
      <c r="F193" s="106">
        <v>10386</v>
      </c>
      <c r="G193" s="106">
        <v>0</v>
      </c>
      <c r="H193" s="105" t="s">
        <v>1068</v>
      </c>
      <c r="I193" s="114"/>
      <c r="J193" s="114"/>
      <c r="K193" s="114"/>
      <c r="L193" s="114"/>
    </row>
    <row r="194" spans="1:12" x14ac:dyDescent="0.25">
      <c r="A194" s="104" t="s">
        <v>1034</v>
      </c>
      <c r="B194" s="105" t="s">
        <v>1035</v>
      </c>
      <c r="C194" s="106">
        <v>13652.15</v>
      </c>
      <c r="D194" s="106">
        <v>0</v>
      </c>
      <c r="E194" s="106">
        <v>0</v>
      </c>
      <c r="F194" s="106">
        <v>13652.15</v>
      </c>
      <c r="G194" s="106">
        <v>0</v>
      </c>
      <c r="H194" s="105" t="s">
        <v>1068</v>
      </c>
      <c r="I194" s="114"/>
      <c r="J194" s="114"/>
      <c r="K194" s="114"/>
      <c r="L194" s="114"/>
    </row>
    <row r="195" spans="1:12" x14ac:dyDescent="0.25">
      <c r="A195" s="104" t="s">
        <v>843</v>
      </c>
      <c r="B195" s="105" t="s">
        <v>844</v>
      </c>
      <c r="C195" s="106">
        <v>10980</v>
      </c>
      <c r="D195" s="106">
        <v>0</v>
      </c>
      <c r="E195" s="106">
        <v>0</v>
      </c>
      <c r="F195" s="106">
        <v>10980</v>
      </c>
      <c r="G195" s="106">
        <v>0</v>
      </c>
      <c r="H195" s="105" t="s">
        <v>1068</v>
      </c>
      <c r="I195" s="114"/>
      <c r="J195" s="114"/>
      <c r="K195" s="114"/>
      <c r="L195" s="114"/>
    </row>
    <row r="196" spans="1:12" x14ac:dyDescent="0.25">
      <c r="A196" s="104" t="s">
        <v>845</v>
      </c>
      <c r="B196" s="105" t="s">
        <v>846</v>
      </c>
      <c r="C196" s="106">
        <v>9760</v>
      </c>
      <c r="D196" s="106">
        <v>0</v>
      </c>
      <c r="E196" s="106">
        <v>0</v>
      </c>
      <c r="F196" s="106">
        <v>9760</v>
      </c>
      <c r="G196" s="106">
        <v>0</v>
      </c>
      <c r="H196" s="105" t="s">
        <v>1068</v>
      </c>
      <c r="I196" s="114"/>
      <c r="J196" s="114"/>
      <c r="K196" s="114"/>
      <c r="L196" s="114"/>
    </row>
    <row r="197" spans="1:12" x14ac:dyDescent="0.25">
      <c r="A197" s="104" t="s">
        <v>847</v>
      </c>
      <c r="B197" s="105" t="s">
        <v>848</v>
      </c>
      <c r="C197" s="106">
        <v>17765</v>
      </c>
      <c r="D197" s="106">
        <v>0</v>
      </c>
      <c r="E197" s="106">
        <v>0</v>
      </c>
      <c r="F197" s="106">
        <v>17765</v>
      </c>
      <c r="G197" s="106">
        <v>0</v>
      </c>
      <c r="H197" s="105" t="s">
        <v>1068</v>
      </c>
      <c r="I197" s="114"/>
      <c r="J197" s="114"/>
      <c r="K197" s="114"/>
      <c r="L197" s="114"/>
    </row>
    <row r="198" spans="1:12" x14ac:dyDescent="0.25">
      <c r="A198" s="104" t="s">
        <v>1036</v>
      </c>
      <c r="B198" s="105" t="s">
        <v>1037</v>
      </c>
      <c r="C198" s="106">
        <v>14001</v>
      </c>
      <c r="D198" s="106">
        <v>0</v>
      </c>
      <c r="E198" s="106">
        <v>0</v>
      </c>
      <c r="F198" s="106">
        <v>14001</v>
      </c>
      <c r="G198" s="106">
        <v>0</v>
      </c>
      <c r="H198" s="105" t="s">
        <v>1068</v>
      </c>
      <c r="I198" s="114"/>
      <c r="J198" s="114"/>
      <c r="K198" s="114"/>
      <c r="L198" s="114"/>
    </row>
    <row r="199" spans="1:12" x14ac:dyDescent="0.25">
      <c r="A199" s="104" t="s">
        <v>849</v>
      </c>
      <c r="B199" s="105" t="s">
        <v>850</v>
      </c>
      <c r="C199" s="106">
        <v>10980</v>
      </c>
      <c r="D199" s="106">
        <v>0</v>
      </c>
      <c r="E199" s="106">
        <v>0</v>
      </c>
      <c r="F199" s="106">
        <v>10980</v>
      </c>
      <c r="G199" s="106">
        <v>0</v>
      </c>
      <c r="H199" s="105" t="s">
        <v>1068</v>
      </c>
      <c r="I199" s="114"/>
      <c r="J199" s="114"/>
      <c r="K199" s="114"/>
      <c r="L199" s="114"/>
    </row>
    <row r="200" spans="1:12" x14ac:dyDescent="0.25">
      <c r="A200" s="104" t="s">
        <v>851</v>
      </c>
      <c r="B200" s="105" t="s">
        <v>852</v>
      </c>
      <c r="C200" s="106">
        <v>1155</v>
      </c>
      <c r="D200" s="106">
        <v>0</v>
      </c>
      <c r="E200" s="106">
        <v>0</v>
      </c>
      <c r="F200" s="106">
        <v>1155</v>
      </c>
      <c r="G200" s="106">
        <v>0</v>
      </c>
      <c r="H200" s="105" t="s">
        <v>1068</v>
      </c>
      <c r="I200" s="114"/>
      <c r="J200" s="114"/>
      <c r="K200" s="114"/>
      <c r="L200" s="114"/>
    </row>
    <row r="201" spans="1:12" x14ac:dyDescent="0.25">
      <c r="A201" s="104" t="s">
        <v>853</v>
      </c>
      <c r="B201" s="105" t="s">
        <v>854</v>
      </c>
      <c r="C201" s="106">
        <v>4873</v>
      </c>
      <c r="D201" s="106">
        <v>0</v>
      </c>
      <c r="E201" s="106">
        <v>0</v>
      </c>
      <c r="F201" s="106">
        <v>4873</v>
      </c>
      <c r="G201" s="106">
        <v>0</v>
      </c>
      <c r="H201" s="105" t="s">
        <v>1068</v>
      </c>
      <c r="I201" s="114"/>
      <c r="J201" s="114"/>
      <c r="K201" s="114"/>
      <c r="L201" s="114"/>
    </row>
    <row r="202" spans="1:12" x14ac:dyDescent="0.25">
      <c r="A202" s="104" t="s">
        <v>855</v>
      </c>
      <c r="B202" s="105" t="s">
        <v>856</v>
      </c>
      <c r="C202" s="106">
        <v>10980</v>
      </c>
      <c r="D202" s="106">
        <v>0</v>
      </c>
      <c r="E202" s="106">
        <v>0</v>
      </c>
      <c r="F202" s="106">
        <v>10980</v>
      </c>
      <c r="G202" s="106">
        <v>0</v>
      </c>
      <c r="H202" s="105" t="s">
        <v>1068</v>
      </c>
      <c r="I202" s="114"/>
      <c r="J202" s="114"/>
      <c r="K202" s="114"/>
      <c r="L202" s="114"/>
    </row>
    <row r="203" spans="1:12" x14ac:dyDescent="0.25">
      <c r="A203" s="104" t="s">
        <v>857</v>
      </c>
      <c r="B203" s="105" t="s">
        <v>858</v>
      </c>
      <c r="C203" s="106">
        <v>15045</v>
      </c>
      <c r="D203" s="106">
        <v>0</v>
      </c>
      <c r="E203" s="106">
        <v>0</v>
      </c>
      <c r="F203" s="106">
        <v>15045</v>
      </c>
      <c r="G203" s="106">
        <v>0</v>
      </c>
      <c r="H203" s="105" t="s">
        <v>1068</v>
      </c>
      <c r="I203" s="114"/>
      <c r="J203" s="114"/>
      <c r="K203" s="114"/>
      <c r="L203" s="114"/>
    </row>
    <row r="204" spans="1:12" x14ac:dyDescent="0.25">
      <c r="A204" s="104" t="s">
        <v>859</v>
      </c>
      <c r="B204" s="105" t="s">
        <v>860</v>
      </c>
      <c r="C204" s="106">
        <v>28060</v>
      </c>
      <c r="D204" s="106">
        <v>0</v>
      </c>
      <c r="E204" s="106">
        <v>0</v>
      </c>
      <c r="F204" s="106">
        <v>28060</v>
      </c>
      <c r="G204" s="106">
        <v>0</v>
      </c>
      <c r="H204" s="105" t="s">
        <v>1068</v>
      </c>
      <c r="I204" s="114"/>
      <c r="J204" s="114"/>
      <c r="K204" s="114"/>
      <c r="L204" s="114"/>
    </row>
    <row r="205" spans="1:12" x14ac:dyDescent="0.25">
      <c r="A205" s="104" t="s">
        <v>1038</v>
      </c>
      <c r="B205" s="105" t="s">
        <v>1039</v>
      </c>
      <c r="C205" s="106">
        <v>17038</v>
      </c>
      <c r="D205" s="106">
        <v>0</v>
      </c>
      <c r="E205" s="106">
        <v>0</v>
      </c>
      <c r="F205" s="106">
        <v>17038</v>
      </c>
      <c r="G205" s="106">
        <v>0</v>
      </c>
      <c r="H205" s="105" t="s">
        <v>1068</v>
      </c>
      <c r="I205" s="114"/>
      <c r="J205" s="114"/>
      <c r="K205" s="114"/>
      <c r="L205" s="114"/>
    </row>
    <row r="206" spans="1:12" x14ac:dyDescent="0.25">
      <c r="A206" s="104" t="s">
        <v>861</v>
      </c>
      <c r="B206" s="105" t="s">
        <v>862</v>
      </c>
      <c r="C206" s="106">
        <v>4868</v>
      </c>
      <c r="D206" s="106">
        <v>0</v>
      </c>
      <c r="E206" s="106">
        <v>0</v>
      </c>
      <c r="F206" s="106">
        <v>4868</v>
      </c>
      <c r="G206" s="106">
        <v>0</v>
      </c>
      <c r="H206" s="105" t="s">
        <v>1068</v>
      </c>
      <c r="I206" s="114"/>
      <c r="J206" s="114"/>
      <c r="K206" s="114"/>
      <c r="L206" s="114"/>
    </row>
    <row r="207" spans="1:12" x14ac:dyDescent="0.25">
      <c r="A207" s="104" t="s">
        <v>863</v>
      </c>
      <c r="B207" s="105" t="s">
        <v>864</v>
      </c>
      <c r="C207" s="106">
        <v>14092</v>
      </c>
      <c r="D207" s="106">
        <v>0</v>
      </c>
      <c r="E207" s="106">
        <v>0</v>
      </c>
      <c r="F207" s="106">
        <v>14092</v>
      </c>
      <c r="G207" s="106">
        <v>0</v>
      </c>
      <c r="H207" s="105" t="s">
        <v>1068</v>
      </c>
      <c r="I207" s="114"/>
      <c r="J207" s="114"/>
      <c r="K207" s="114"/>
      <c r="L207" s="114"/>
    </row>
    <row r="208" spans="1:12" x14ac:dyDescent="0.25">
      <c r="A208" s="104" t="s">
        <v>865</v>
      </c>
      <c r="B208" s="105" t="s">
        <v>866</v>
      </c>
      <c r="C208" s="106">
        <v>20689</v>
      </c>
      <c r="D208" s="106">
        <v>0</v>
      </c>
      <c r="E208" s="106">
        <v>0</v>
      </c>
      <c r="F208" s="106">
        <v>20689</v>
      </c>
      <c r="G208" s="106">
        <v>0</v>
      </c>
      <c r="H208" s="105" t="s">
        <v>1068</v>
      </c>
      <c r="I208" s="114"/>
      <c r="J208" s="114"/>
      <c r="K208" s="114"/>
      <c r="L208" s="114"/>
    </row>
    <row r="209" spans="1:12" x14ac:dyDescent="0.25">
      <c r="A209" s="104" t="s">
        <v>867</v>
      </c>
      <c r="B209" s="105" t="s">
        <v>868</v>
      </c>
      <c r="C209" s="106">
        <v>14604</v>
      </c>
      <c r="D209" s="106">
        <v>0</v>
      </c>
      <c r="E209" s="106">
        <v>0</v>
      </c>
      <c r="F209" s="106">
        <v>14604</v>
      </c>
      <c r="G209" s="106">
        <v>0</v>
      </c>
      <c r="H209" s="105" t="s">
        <v>1068</v>
      </c>
      <c r="I209" s="114"/>
      <c r="J209" s="114"/>
      <c r="K209" s="114"/>
      <c r="L209" s="114"/>
    </row>
    <row r="210" spans="1:12" x14ac:dyDescent="0.25">
      <c r="A210" s="104" t="s">
        <v>869</v>
      </c>
      <c r="B210" s="105" t="s">
        <v>870</v>
      </c>
      <c r="C210" s="106">
        <v>19488</v>
      </c>
      <c r="D210" s="106">
        <v>0</v>
      </c>
      <c r="E210" s="106">
        <v>0</v>
      </c>
      <c r="F210" s="106">
        <v>19488</v>
      </c>
      <c r="G210" s="106">
        <v>0</v>
      </c>
      <c r="H210" s="105" t="s">
        <v>1068</v>
      </c>
      <c r="I210" s="114"/>
      <c r="J210" s="114"/>
      <c r="K210" s="114"/>
      <c r="L210" s="114"/>
    </row>
    <row r="211" spans="1:12" x14ac:dyDescent="0.25">
      <c r="A211" s="104" t="s">
        <v>997</v>
      </c>
      <c r="B211" s="105" t="s">
        <v>998</v>
      </c>
      <c r="C211" s="106">
        <v>9232</v>
      </c>
      <c r="D211" s="106">
        <v>0</v>
      </c>
      <c r="E211" s="106">
        <v>0</v>
      </c>
      <c r="F211" s="106">
        <v>9232</v>
      </c>
      <c r="G211" s="106">
        <v>0</v>
      </c>
      <c r="H211" s="105" t="s">
        <v>1068</v>
      </c>
      <c r="I211" s="114"/>
      <c r="J211" s="114"/>
      <c r="K211" s="114"/>
      <c r="L211" s="114"/>
    </row>
    <row r="212" spans="1:12" x14ac:dyDescent="0.25">
      <c r="A212" s="104" t="s">
        <v>871</v>
      </c>
      <c r="B212" s="105" t="s">
        <v>872</v>
      </c>
      <c r="C212" s="106">
        <v>14604</v>
      </c>
      <c r="D212" s="106">
        <v>0</v>
      </c>
      <c r="E212" s="106">
        <v>0</v>
      </c>
      <c r="F212" s="106">
        <v>14604</v>
      </c>
      <c r="G212" s="106">
        <v>0</v>
      </c>
      <c r="H212" s="105" t="s">
        <v>1068</v>
      </c>
      <c r="I212" s="114"/>
      <c r="J212" s="114"/>
      <c r="K212" s="114"/>
      <c r="L212" s="114"/>
    </row>
    <row r="213" spans="1:12" x14ac:dyDescent="0.25">
      <c r="A213" s="104" t="s">
        <v>999</v>
      </c>
      <c r="B213" s="105" t="s">
        <v>1000</v>
      </c>
      <c r="C213" s="106">
        <v>7840</v>
      </c>
      <c r="D213" s="106">
        <v>0</v>
      </c>
      <c r="E213" s="106">
        <v>0</v>
      </c>
      <c r="F213" s="106">
        <v>7840</v>
      </c>
      <c r="G213" s="106">
        <v>0</v>
      </c>
      <c r="H213" s="105" t="s">
        <v>1068</v>
      </c>
      <c r="I213" s="114"/>
      <c r="J213" s="114"/>
      <c r="K213" s="114"/>
      <c r="L213" s="114"/>
    </row>
    <row r="214" spans="1:12" x14ac:dyDescent="0.25">
      <c r="A214" s="104" t="s">
        <v>873</v>
      </c>
      <c r="B214" s="105" t="s">
        <v>874</v>
      </c>
      <c r="C214" s="106">
        <v>26542</v>
      </c>
      <c r="D214" s="106">
        <v>0</v>
      </c>
      <c r="E214" s="106">
        <v>0</v>
      </c>
      <c r="F214" s="106">
        <v>26542</v>
      </c>
      <c r="G214" s="106">
        <v>0</v>
      </c>
      <c r="H214" s="105" t="s">
        <v>1068</v>
      </c>
      <c r="I214" s="114"/>
      <c r="J214" s="114"/>
      <c r="K214" s="114"/>
      <c r="L214" s="114"/>
    </row>
    <row r="215" spans="1:12" x14ac:dyDescent="0.25">
      <c r="A215" s="104" t="s">
        <v>875</v>
      </c>
      <c r="B215" s="105" t="s">
        <v>876</v>
      </c>
      <c r="C215" s="106">
        <v>3651</v>
      </c>
      <c r="D215" s="106">
        <v>0</v>
      </c>
      <c r="E215" s="106">
        <v>0</v>
      </c>
      <c r="F215" s="106">
        <v>3651</v>
      </c>
      <c r="G215" s="106">
        <v>0</v>
      </c>
      <c r="H215" s="105" t="s">
        <v>1068</v>
      </c>
      <c r="I215" s="114"/>
      <c r="J215" s="114"/>
      <c r="K215" s="114"/>
      <c r="L215" s="114"/>
    </row>
    <row r="216" spans="1:12" x14ac:dyDescent="0.25">
      <c r="A216" s="104" t="s">
        <v>877</v>
      </c>
      <c r="B216" s="105" t="s">
        <v>878</v>
      </c>
      <c r="C216" s="106">
        <v>10953</v>
      </c>
      <c r="D216" s="106">
        <v>0</v>
      </c>
      <c r="E216" s="106">
        <v>0</v>
      </c>
      <c r="F216" s="106">
        <v>10953</v>
      </c>
      <c r="G216" s="106">
        <v>0</v>
      </c>
      <c r="H216" s="105" t="s">
        <v>1068</v>
      </c>
      <c r="I216" s="114"/>
      <c r="J216" s="114"/>
      <c r="K216" s="114"/>
      <c r="L216" s="114"/>
    </row>
    <row r="217" spans="1:12" x14ac:dyDescent="0.25">
      <c r="A217" s="104" t="s">
        <v>879</v>
      </c>
      <c r="B217" s="105" t="s">
        <v>880</v>
      </c>
      <c r="C217" s="106">
        <v>6085</v>
      </c>
      <c r="D217" s="106">
        <v>0</v>
      </c>
      <c r="E217" s="106">
        <v>0</v>
      </c>
      <c r="F217" s="106">
        <v>6085</v>
      </c>
      <c r="G217" s="106">
        <v>0</v>
      </c>
      <c r="H217" s="105" t="s">
        <v>1068</v>
      </c>
      <c r="I217" s="114"/>
      <c r="J217" s="114"/>
      <c r="K217" s="114"/>
      <c r="L217" s="114"/>
    </row>
    <row r="218" spans="1:12" x14ac:dyDescent="0.25">
      <c r="A218" s="104" t="s">
        <v>881</v>
      </c>
      <c r="B218" s="105" t="s">
        <v>882</v>
      </c>
      <c r="C218" s="106">
        <v>12170</v>
      </c>
      <c r="D218" s="106">
        <v>0</v>
      </c>
      <c r="E218" s="106">
        <v>0</v>
      </c>
      <c r="F218" s="106">
        <v>12170</v>
      </c>
      <c r="G218" s="106">
        <v>0</v>
      </c>
      <c r="H218" s="105" t="s">
        <v>1068</v>
      </c>
      <c r="I218" s="114"/>
      <c r="J218" s="114"/>
      <c r="K218" s="114"/>
      <c r="L218" s="114"/>
    </row>
    <row r="219" spans="1:12" x14ac:dyDescent="0.25">
      <c r="A219" s="104" t="s">
        <v>1040</v>
      </c>
      <c r="B219" s="105" t="s">
        <v>1041</v>
      </c>
      <c r="C219" s="106">
        <v>29208</v>
      </c>
      <c r="D219" s="106">
        <v>0</v>
      </c>
      <c r="E219" s="106">
        <v>0</v>
      </c>
      <c r="F219" s="106">
        <v>29208</v>
      </c>
      <c r="G219" s="106">
        <v>0</v>
      </c>
      <c r="H219" s="105" t="s">
        <v>1068</v>
      </c>
      <c r="I219" s="114"/>
      <c r="J219" s="114"/>
      <c r="K219" s="114"/>
      <c r="L219" s="114"/>
    </row>
    <row r="220" spans="1:12" x14ac:dyDescent="0.25">
      <c r="A220" s="104" t="s">
        <v>883</v>
      </c>
      <c r="B220" s="105" t="s">
        <v>884</v>
      </c>
      <c r="C220" s="106">
        <v>6834</v>
      </c>
      <c r="D220" s="106">
        <v>0</v>
      </c>
      <c r="E220" s="106">
        <v>0</v>
      </c>
      <c r="F220" s="106">
        <v>6834</v>
      </c>
      <c r="G220" s="106">
        <v>0</v>
      </c>
      <c r="H220" s="105" t="s">
        <v>1068</v>
      </c>
      <c r="I220" s="114"/>
      <c r="J220" s="114"/>
      <c r="K220" s="114"/>
      <c r="L220" s="114"/>
    </row>
    <row r="221" spans="1:12" x14ac:dyDescent="0.25">
      <c r="A221" s="104" t="s">
        <v>885</v>
      </c>
      <c r="B221" s="105" t="s">
        <v>886</v>
      </c>
      <c r="C221" s="106">
        <v>9736</v>
      </c>
      <c r="D221" s="106">
        <v>0</v>
      </c>
      <c r="E221" s="106">
        <v>0</v>
      </c>
      <c r="F221" s="106">
        <v>9736</v>
      </c>
      <c r="G221" s="106">
        <v>0</v>
      </c>
      <c r="H221" s="105" t="s">
        <v>1068</v>
      </c>
      <c r="I221" s="114"/>
      <c r="J221" s="114"/>
      <c r="K221" s="114"/>
      <c r="L221" s="114"/>
    </row>
    <row r="222" spans="1:12" x14ac:dyDescent="0.25">
      <c r="A222" s="104" t="s">
        <v>887</v>
      </c>
      <c r="B222" s="105" t="s">
        <v>888</v>
      </c>
      <c r="C222" s="106">
        <v>10980</v>
      </c>
      <c r="D222" s="106">
        <v>0</v>
      </c>
      <c r="E222" s="106">
        <v>0</v>
      </c>
      <c r="F222" s="106">
        <v>10980</v>
      </c>
      <c r="G222" s="106">
        <v>0</v>
      </c>
      <c r="H222" s="105" t="s">
        <v>1068</v>
      </c>
      <c r="I222" s="114"/>
      <c r="J222" s="114"/>
      <c r="K222" s="114"/>
      <c r="L222" s="114"/>
    </row>
    <row r="223" spans="1:12" x14ac:dyDescent="0.25">
      <c r="A223" s="104" t="s">
        <v>889</v>
      </c>
      <c r="B223" s="105" t="s">
        <v>890</v>
      </c>
      <c r="C223" s="106">
        <v>29208</v>
      </c>
      <c r="D223" s="106">
        <v>0</v>
      </c>
      <c r="E223" s="106">
        <v>0</v>
      </c>
      <c r="F223" s="106">
        <v>29208</v>
      </c>
      <c r="G223" s="106">
        <v>0</v>
      </c>
      <c r="H223" s="105" t="s">
        <v>1068</v>
      </c>
      <c r="I223" s="114"/>
      <c r="J223" s="114"/>
      <c r="K223" s="114"/>
      <c r="L223" s="114"/>
    </row>
    <row r="224" spans="1:12" x14ac:dyDescent="0.25">
      <c r="A224" s="104" t="s">
        <v>891</v>
      </c>
      <c r="B224" s="105" t="s">
        <v>892</v>
      </c>
      <c r="C224" s="106">
        <v>20689</v>
      </c>
      <c r="D224" s="106">
        <v>0</v>
      </c>
      <c r="E224" s="106">
        <v>0</v>
      </c>
      <c r="F224" s="106">
        <v>20689</v>
      </c>
      <c r="G224" s="106">
        <v>0</v>
      </c>
      <c r="H224" s="105" t="s">
        <v>1068</v>
      </c>
      <c r="I224" s="114"/>
      <c r="J224" s="114"/>
      <c r="K224" s="114"/>
      <c r="L224" s="114"/>
    </row>
    <row r="225" spans="1:12" x14ac:dyDescent="0.25">
      <c r="A225" s="104" t="s">
        <v>893</v>
      </c>
      <c r="B225" s="105" t="s">
        <v>894</v>
      </c>
      <c r="C225" s="106">
        <v>22039</v>
      </c>
      <c r="D225" s="106">
        <v>0</v>
      </c>
      <c r="E225" s="106">
        <v>0</v>
      </c>
      <c r="F225" s="106">
        <v>22039</v>
      </c>
      <c r="G225" s="106">
        <v>0</v>
      </c>
      <c r="H225" s="105" t="s">
        <v>1068</v>
      </c>
      <c r="I225" s="114"/>
      <c r="J225" s="114"/>
      <c r="K225" s="114"/>
      <c r="L225" s="114"/>
    </row>
    <row r="226" spans="1:12" x14ac:dyDescent="0.25">
      <c r="A226" s="104" t="s">
        <v>895</v>
      </c>
      <c r="B226" s="105" t="s">
        <v>896</v>
      </c>
      <c r="C226" s="106">
        <v>6085</v>
      </c>
      <c r="D226" s="106">
        <v>0</v>
      </c>
      <c r="E226" s="106">
        <v>0</v>
      </c>
      <c r="F226" s="106">
        <v>6085</v>
      </c>
      <c r="G226" s="106">
        <v>0</v>
      </c>
      <c r="H226" s="105" t="s">
        <v>1068</v>
      </c>
      <c r="I226" s="114"/>
      <c r="J226" s="114"/>
      <c r="K226" s="114"/>
      <c r="L226" s="114"/>
    </row>
    <row r="227" spans="1:12" x14ac:dyDescent="0.25">
      <c r="A227" s="104" t="s">
        <v>897</v>
      </c>
      <c r="B227" s="105" t="s">
        <v>898</v>
      </c>
      <c r="C227" s="106">
        <v>7302</v>
      </c>
      <c r="D227" s="106">
        <v>0</v>
      </c>
      <c r="E227" s="106">
        <v>0</v>
      </c>
      <c r="F227" s="106">
        <v>7302</v>
      </c>
      <c r="G227" s="106">
        <v>0</v>
      </c>
      <c r="H227" s="105" t="s">
        <v>1068</v>
      </c>
      <c r="I227" s="114"/>
      <c r="J227" s="114"/>
      <c r="K227" s="114"/>
      <c r="L227" s="114"/>
    </row>
    <row r="228" spans="1:12" x14ac:dyDescent="0.25">
      <c r="A228" s="104" t="s">
        <v>1001</v>
      </c>
      <c r="B228" s="105" t="s">
        <v>1002</v>
      </c>
      <c r="C228" s="106">
        <v>27991</v>
      </c>
      <c r="D228" s="106">
        <v>0</v>
      </c>
      <c r="E228" s="106">
        <v>0</v>
      </c>
      <c r="F228" s="106">
        <v>27991</v>
      </c>
      <c r="G228" s="106">
        <v>0</v>
      </c>
      <c r="H228" s="105" t="s">
        <v>1068</v>
      </c>
      <c r="I228" s="114"/>
      <c r="J228" s="114"/>
      <c r="K228" s="114"/>
      <c r="L228" s="114"/>
    </row>
    <row r="229" spans="1:12" x14ac:dyDescent="0.25">
      <c r="A229" s="104" t="s">
        <v>1003</v>
      </c>
      <c r="B229" s="105" t="s">
        <v>1004</v>
      </c>
      <c r="C229" s="106">
        <v>9736</v>
      </c>
      <c r="D229" s="106">
        <v>0</v>
      </c>
      <c r="E229" s="106">
        <v>0</v>
      </c>
      <c r="F229" s="106">
        <v>9736</v>
      </c>
      <c r="G229" s="106">
        <v>0</v>
      </c>
      <c r="H229" s="105" t="s">
        <v>1068</v>
      </c>
      <c r="I229" s="114"/>
      <c r="J229" s="114"/>
      <c r="K229" s="114"/>
      <c r="L229" s="114"/>
    </row>
    <row r="230" spans="1:12" x14ac:dyDescent="0.25">
      <c r="A230" s="104" t="s">
        <v>1005</v>
      </c>
      <c r="B230" s="105" t="s">
        <v>1006</v>
      </c>
      <c r="C230" s="106">
        <v>12170</v>
      </c>
      <c r="D230" s="106">
        <v>0</v>
      </c>
      <c r="E230" s="106">
        <v>0</v>
      </c>
      <c r="F230" s="106">
        <v>12170</v>
      </c>
      <c r="G230" s="106">
        <v>0</v>
      </c>
      <c r="H230" s="105" t="s">
        <v>1068</v>
      </c>
      <c r="I230" s="114"/>
      <c r="J230" s="114"/>
      <c r="K230" s="114"/>
      <c r="L230" s="114"/>
    </row>
    <row r="231" spans="1:12" x14ac:dyDescent="0.25">
      <c r="A231" s="104" t="s">
        <v>1007</v>
      </c>
      <c r="B231" s="105" t="s">
        <v>1008</v>
      </c>
      <c r="C231" s="106">
        <v>12170</v>
      </c>
      <c r="D231" s="106">
        <v>0</v>
      </c>
      <c r="E231" s="106">
        <v>0</v>
      </c>
      <c r="F231" s="106">
        <v>12170</v>
      </c>
      <c r="G231" s="106">
        <v>0</v>
      </c>
      <c r="H231" s="105" t="s">
        <v>1068</v>
      </c>
      <c r="I231" s="114"/>
      <c r="J231" s="114"/>
      <c r="K231" s="114"/>
      <c r="L231" s="114"/>
    </row>
    <row r="232" spans="1:12" x14ac:dyDescent="0.25">
      <c r="A232" s="104" t="s">
        <v>1009</v>
      </c>
      <c r="B232" s="105" t="s">
        <v>1010</v>
      </c>
      <c r="C232" s="106">
        <v>14604</v>
      </c>
      <c r="D232" s="106">
        <v>0</v>
      </c>
      <c r="E232" s="106">
        <v>0</v>
      </c>
      <c r="F232" s="106">
        <v>14604</v>
      </c>
      <c r="G232" s="106">
        <v>0</v>
      </c>
      <c r="H232" s="105" t="s">
        <v>1068</v>
      </c>
      <c r="I232" s="114"/>
      <c r="J232" s="114"/>
      <c r="K232" s="114"/>
      <c r="L232" s="114"/>
    </row>
    <row r="233" spans="1:12" x14ac:dyDescent="0.25">
      <c r="A233" s="104" t="s">
        <v>1042</v>
      </c>
      <c r="B233" s="105" t="s">
        <v>1043</v>
      </c>
      <c r="C233" s="106">
        <v>15821</v>
      </c>
      <c r="D233" s="106">
        <v>0</v>
      </c>
      <c r="E233" s="106">
        <v>0</v>
      </c>
      <c r="F233" s="106">
        <v>15821</v>
      </c>
      <c r="G233" s="106">
        <v>0</v>
      </c>
      <c r="H233" s="105" t="s">
        <v>1068</v>
      </c>
      <c r="I233" s="114"/>
      <c r="J233" s="114"/>
      <c r="K233" s="114"/>
      <c r="L233" s="114"/>
    </row>
    <row r="234" spans="1:12" x14ac:dyDescent="0.25">
      <c r="A234" s="104" t="s">
        <v>1044</v>
      </c>
      <c r="B234" s="105" t="s">
        <v>1045</v>
      </c>
      <c r="C234" s="106">
        <v>17038</v>
      </c>
      <c r="D234" s="106">
        <v>0</v>
      </c>
      <c r="E234" s="106">
        <v>0</v>
      </c>
      <c r="F234" s="106">
        <v>17038</v>
      </c>
      <c r="G234" s="106">
        <v>0</v>
      </c>
      <c r="H234" s="105" t="s">
        <v>1068</v>
      </c>
      <c r="I234" s="114"/>
      <c r="J234" s="114"/>
      <c r="K234" s="31"/>
      <c r="L234" s="31"/>
    </row>
    <row r="235" spans="1:12" x14ac:dyDescent="0.25">
      <c r="A235" s="104" t="s">
        <v>1046</v>
      </c>
      <c r="B235" s="105" t="s">
        <v>1047</v>
      </c>
      <c r="C235" s="106">
        <v>19472</v>
      </c>
      <c r="D235" s="106">
        <v>0</v>
      </c>
      <c r="E235" s="106">
        <v>0</v>
      </c>
      <c r="F235" s="106">
        <v>19472</v>
      </c>
      <c r="G235" s="106">
        <v>0</v>
      </c>
      <c r="H235" s="105" t="s">
        <v>1068</v>
      </c>
      <c r="I235" s="114"/>
      <c r="J235" s="114"/>
      <c r="K235" s="114"/>
      <c r="L235" s="114"/>
    </row>
    <row r="236" spans="1:12" x14ac:dyDescent="0.25">
      <c r="A236" s="104" t="s">
        <v>1048</v>
      </c>
      <c r="B236" s="105" t="s">
        <v>1049</v>
      </c>
      <c r="C236" s="106">
        <v>19472</v>
      </c>
      <c r="D236" s="106">
        <v>0</v>
      </c>
      <c r="E236" s="106">
        <v>0</v>
      </c>
      <c r="F236" s="106">
        <v>19472</v>
      </c>
      <c r="G236" s="106">
        <v>0</v>
      </c>
      <c r="H236" s="105" t="s">
        <v>1068</v>
      </c>
      <c r="I236" s="114"/>
      <c r="J236" s="114"/>
      <c r="K236" s="114"/>
      <c r="L236" s="114"/>
    </row>
    <row r="237" spans="1:12" x14ac:dyDescent="0.25">
      <c r="A237" s="104" t="s">
        <v>1083</v>
      </c>
      <c r="B237" s="105" t="s">
        <v>1084</v>
      </c>
      <c r="C237" s="106">
        <v>24340</v>
      </c>
      <c r="D237" s="106">
        <v>0</v>
      </c>
      <c r="E237" s="106">
        <v>0</v>
      </c>
      <c r="F237" s="106">
        <v>24340</v>
      </c>
      <c r="G237" s="106">
        <v>0</v>
      </c>
      <c r="H237" s="105" t="s">
        <v>1068</v>
      </c>
      <c r="I237" s="114"/>
      <c r="J237" s="114"/>
      <c r="K237" s="114"/>
      <c r="L237" s="114"/>
    </row>
    <row r="238" spans="1:12" x14ac:dyDescent="0.25">
      <c r="A238" s="104" t="s">
        <v>1085</v>
      </c>
      <c r="B238" s="105" t="s">
        <v>1086</v>
      </c>
      <c r="C238" s="106">
        <v>26774</v>
      </c>
      <c r="D238" s="106">
        <v>0</v>
      </c>
      <c r="E238" s="106">
        <v>0</v>
      </c>
      <c r="F238" s="106">
        <v>26774</v>
      </c>
      <c r="G238" s="106">
        <v>0</v>
      </c>
      <c r="H238" s="105" t="s">
        <v>1068</v>
      </c>
      <c r="I238" s="114"/>
      <c r="J238" s="114"/>
      <c r="K238" s="114"/>
      <c r="L238" s="114"/>
    </row>
    <row r="239" spans="1:12" x14ac:dyDescent="0.25">
      <c r="A239" s="26">
        <v>1129</v>
      </c>
      <c r="B239" s="31" t="s">
        <v>281</v>
      </c>
      <c r="C239" s="29">
        <v>0</v>
      </c>
      <c r="D239" s="29">
        <v>0</v>
      </c>
      <c r="E239" s="29">
        <v>0</v>
      </c>
      <c r="F239" s="29">
        <v>0</v>
      </c>
      <c r="G239" s="29">
        <v>0</v>
      </c>
      <c r="H239" s="30" t="s">
        <v>900</v>
      </c>
      <c r="I239" s="31"/>
      <c r="J239" s="31"/>
      <c r="K239" s="114"/>
      <c r="L239" s="114"/>
    </row>
    <row r="240" spans="1:12" x14ac:dyDescent="0.25">
      <c r="A240" s="101">
        <v>1131</v>
      </c>
      <c r="B240" s="102" t="s">
        <v>282</v>
      </c>
      <c r="C240" s="103">
        <f>'[1]ESF-03'!C1367</f>
        <v>2573016.2200000002</v>
      </c>
      <c r="D240" s="103">
        <f>'[1]ESF-03'!D1367</f>
        <v>2573016.2200000002</v>
      </c>
      <c r="E240" s="103">
        <f>'[1]ESF-03'!E1367</f>
        <v>0</v>
      </c>
      <c r="F240" s="103">
        <f>'[1]ESF-03'!F1367</f>
        <v>0</v>
      </c>
      <c r="G240" s="103">
        <f>'[1]ESF-03'!G1367</f>
        <v>0</v>
      </c>
      <c r="H240" s="102" t="s">
        <v>901</v>
      </c>
      <c r="I240" s="114"/>
      <c r="J240" s="114"/>
      <c r="K240" s="114"/>
      <c r="L240" s="114"/>
    </row>
    <row r="241" spans="1:12" x14ac:dyDescent="0.25">
      <c r="A241" s="107" t="s">
        <v>902</v>
      </c>
      <c r="B241" s="108" t="s">
        <v>903</v>
      </c>
      <c r="C241" s="106">
        <v>2212190.66</v>
      </c>
      <c r="D241" s="106">
        <v>2212190.66</v>
      </c>
      <c r="E241" s="106">
        <v>0</v>
      </c>
      <c r="F241" s="106">
        <v>0</v>
      </c>
      <c r="G241" s="106">
        <v>0</v>
      </c>
      <c r="H241" s="108" t="s">
        <v>901</v>
      </c>
      <c r="I241" s="114"/>
      <c r="J241" s="114"/>
      <c r="K241" s="114"/>
      <c r="L241" s="114"/>
    </row>
    <row r="242" spans="1:12" x14ac:dyDescent="0.25">
      <c r="A242" s="107" t="s">
        <v>1087</v>
      </c>
      <c r="B242" s="108" t="s">
        <v>1088</v>
      </c>
      <c r="C242" s="106">
        <v>357059.56</v>
      </c>
      <c r="D242" s="106">
        <v>357059.56</v>
      </c>
      <c r="E242" s="106">
        <v>0</v>
      </c>
      <c r="F242" s="106">
        <v>0</v>
      </c>
      <c r="G242" s="106">
        <v>0</v>
      </c>
      <c r="H242" s="108" t="s">
        <v>901</v>
      </c>
      <c r="I242" s="114"/>
      <c r="J242" s="114"/>
      <c r="K242" s="114"/>
      <c r="L242" s="114"/>
    </row>
    <row r="243" spans="1:12" x14ac:dyDescent="0.25">
      <c r="A243" s="107" t="s">
        <v>1089</v>
      </c>
      <c r="B243" s="108" t="s">
        <v>1090</v>
      </c>
      <c r="C243" s="106">
        <v>3766</v>
      </c>
      <c r="D243" s="106">
        <v>3766</v>
      </c>
      <c r="E243" s="106">
        <v>0</v>
      </c>
      <c r="F243" s="106">
        <v>0</v>
      </c>
      <c r="G243" s="106">
        <v>0</v>
      </c>
      <c r="H243" s="108" t="s">
        <v>901</v>
      </c>
      <c r="I243" s="114"/>
      <c r="J243" s="114"/>
      <c r="K243" s="114"/>
      <c r="L243" s="114"/>
    </row>
    <row r="244" spans="1:12" x14ac:dyDescent="0.25">
      <c r="A244" s="101">
        <v>1132</v>
      </c>
      <c r="B244" s="102" t="s">
        <v>283</v>
      </c>
      <c r="C244" s="103">
        <v>0</v>
      </c>
      <c r="D244" s="103">
        <v>0</v>
      </c>
      <c r="E244" s="103">
        <v>0</v>
      </c>
      <c r="F244" s="103">
        <v>0</v>
      </c>
      <c r="G244" s="103">
        <v>0</v>
      </c>
      <c r="H244" s="102" t="s">
        <v>904</v>
      </c>
      <c r="I244" s="114"/>
      <c r="J244" s="114"/>
      <c r="K244" s="114"/>
      <c r="L244" s="114"/>
    </row>
    <row r="245" spans="1:12" x14ac:dyDescent="0.25">
      <c r="A245" s="101">
        <v>1133</v>
      </c>
      <c r="B245" s="102" t="s">
        <v>284</v>
      </c>
      <c r="C245" s="103">
        <v>0</v>
      </c>
      <c r="D245" s="103">
        <v>0</v>
      </c>
      <c r="E245" s="103">
        <v>0</v>
      </c>
      <c r="F245" s="103">
        <v>0</v>
      </c>
      <c r="G245" s="103">
        <v>0</v>
      </c>
      <c r="H245" s="102" t="s">
        <v>905</v>
      </c>
      <c r="I245" s="114"/>
      <c r="J245" s="114"/>
      <c r="K245" s="114"/>
      <c r="L245" s="114"/>
    </row>
    <row r="246" spans="1:12" x14ac:dyDescent="0.25">
      <c r="A246" s="101">
        <v>1134</v>
      </c>
      <c r="B246" s="102" t="s">
        <v>285</v>
      </c>
      <c r="C246" s="103">
        <f>'[1]ESF-03'!C1506</f>
        <v>2109198.92</v>
      </c>
      <c r="D246" s="103">
        <f>'[1]ESF-03'!D1506</f>
        <v>0</v>
      </c>
      <c r="E246" s="103">
        <f>'[1]ESF-03'!E1506</f>
        <v>0</v>
      </c>
      <c r="F246" s="103">
        <f>'[1]ESF-03'!F1506</f>
        <v>2109198.92</v>
      </c>
      <c r="G246" s="103">
        <f>'[1]ESF-03'!G1506</f>
        <v>0</v>
      </c>
      <c r="H246" s="102" t="s">
        <v>906</v>
      </c>
      <c r="I246" s="114"/>
      <c r="J246" s="114"/>
      <c r="K246" s="114"/>
      <c r="L246" s="114"/>
    </row>
    <row r="247" spans="1:12" x14ac:dyDescent="0.25">
      <c r="A247" s="107" t="s">
        <v>1091</v>
      </c>
      <c r="B247" s="108" t="s">
        <v>1092</v>
      </c>
      <c r="C247" s="106">
        <v>533267.13</v>
      </c>
      <c r="D247" s="106">
        <v>0</v>
      </c>
      <c r="E247" s="106">
        <v>0</v>
      </c>
      <c r="F247" s="106">
        <v>533267.13</v>
      </c>
      <c r="G247" s="106">
        <v>0</v>
      </c>
      <c r="H247" s="105" t="s">
        <v>906</v>
      </c>
      <c r="I247" s="114"/>
      <c r="J247" s="114"/>
      <c r="K247" s="114"/>
      <c r="L247" s="114"/>
    </row>
    <row r="248" spans="1:12" x14ac:dyDescent="0.25">
      <c r="A248" s="107" t="s">
        <v>907</v>
      </c>
      <c r="B248" s="108" t="s">
        <v>908</v>
      </c>
      <c r="C248" s="106">
        <v>701125.68</v>
      </c>
      <c r="D248" s="106">
        <v>0</v>
      </c>
      <c r="E248" s="106">
        <v>0</v>
      </c>
      <c r="F248" s="106">
        <v>701125.68</v>
      </c>
      <c r="G248" s="106">
        <v>0</v>
      </c>
      <c r="H248" s="105" t="s">
        <v>906</v>
      </c>
      <c r="I248" s="114"/>
      <c r="J248" s="114"/>
      <c r="K248" s="114"/>
      <c r="L248" s="114"/>
    </row>
    <row r="249" spans="1:12" x14ac:dyDescent="0.25">
      <c r="A249" s="107" t="s">
        <v>1050</v>
      </c>
      <c r="B249" s="108" t="s">
        <v>1051</v>
      </c>
      <c r="C249" s="106">
        <v>379855.96</v>
      </c>
      <c r="D249" s="106">
        <v>0</v>
      </c>
      <c r="E249" s="106">
        <v>0</v>
      </c>
      <c r="F249" s="106">
        <v>379855.96</v>
      </c>
      <c r="G249" s="106">
        <v>0</v>
      </c>
      <c r="H249" s="105" t="s">
        <v>906</v>
      </c>
      <c r="I249" s="114"/>
      <c r="J249" s="114"/>
      <c r="K249" s="114"/>
      <c r="L249" s="114"/>
    </row>
    <row r="250" spans="1:12" x14ac:dyDescent="0.25">
      <c r="A250" s="107" t="s">
        <v>1093</v>
      </c>
      <c r="B250" s="108" t="s">
        <v>1094</v>
      </c>
      <c r="C250" s="106">
        <v>371244</v>
      </c>
      <c r="D250" s="106">
        <v>0</v>
      </c>
      <c r="E250" s="106">
        <v>0</v>
      </c>
      <c r="F250" s="106">
        <v>371244</v>
      </c>
      <c r="G250" s="106">
        <v>0</v>
      </c>
      <c r="H250" s="105" t="s">
        <v>906</v>
      </c>
      <c r="I250" s="114"/>
      <c r="J250" s="114"/>
      <c r="K250" s="114"/>
      <c r="L250" s="114"/>
    </row>
    <row r="251" spans="1:12" x14ac:dyDescent="0.25">
      <c r="A251" s="107" t="s">
        <v>1095</v>
      </c>
      <c r="B251" s="108" t="s">
        <v>1096</v>
      </c>
      <c r="C251" s="106">
        <v>123706.15</v>
      </c>
      <c r="D251" s="106">
        <v>0</v>
      </c>
      <c r="E251" s="106">
        <v>0</v>
      </c>
      <c r="F251" s="106">
        <v>123706.15</v>
      </c>
      <c r="G251" s="106">
        <v>0</v>
      </c>
      <c r="H251" s="105" t="s">
        <v>906</v>
      </c>
      <c r="I251" s="114"/>
      <c r="J251" s="114"/>
      <c r="K251" s="114"/>
      <c r="L251" s="114"/>
    </row>
    <row r="252" spans="1:12" x14ac:dyDescent="0.25">
      <c r="A252" s="101">
        <v>1139</v>
      </c>
      <c r="B252" s="102" t="s">
        <v>286</v>
      </c>
      <c r="C252" s="103">
        <v>0</v>
      </c>
      <c r="D252" s="103">
        <v>0</v>
      </c>
      <c r="E252" s="103">
        <v>0</v>
      </c>
      <c r="F252" s="103">
        <v>0</v>
      </c>
      <c r="G252" s="103">
        <v>0</v>
      </c>
      <c r="H252" s="102" t="s">
        <v>909</v>
      </c>
      <c r="I252" s="114"/>
      <c r="J252" s="114"/>
      <c r="K252" s="114"/>
      <c r="L252" s="114"/>
    </row>
    <row r="253" spans="1:12" x14ac:dyDescent="0.25">
      <c r="A253" s="109"/>
      <c r="B253" s="105"/>
      <c r="C253" s="109"/>
      <c r="D253" s="109"/>
      <c r="E253" s="109"/>
      <c r="F253" s="109"/>
      <c r="G253" s="109"/>
      <c r="H253" s="105"/>
      <c r="I253" s="114"/>
      <c r="J253" s="114"/>
      <c r="K253" s="114"/>
      <c r="L253" s="114"/>
    </row>
    <row r="254" spans="1:12" x14ac:dyDescent="0.25">
      <c r="A254" s="110" t="s">
        <v>287</v>
      </c>
      <c r="B254" s="111"/>
      <c r="C254" s="110"/>
      <c r="D254" s="110"/>
      <c r="E254" s="110"/>
      <c r="F254" s="110"/>
      <c r="G254" s="110"/>
      <c r="H254" s="111"/>
      <c r="I254" s="114"/>
      <c r="J254" s="114"/>
      <c r="K254" s="114"/>
      <c r="L254" s="114"/>
    </row>
    <row r="255" spans="1:12" x14ac:dyDescent="0.25">
      <c r="A255" s="112" t="s">
        <v>69</v>
      </c>
      <c r="B255" s="113" t="s">
        <v>70</v>
      </c>
      <c r="C255" s="112" t="s">
        <v>71</v>
      </c>
      <c r="D255" s="112" t="s">
        <v>288</v>
      </c>
      <c r="E255" s="112" t="s">
        <v>289</v>
      </c>
      <c r="F255" s="112" t="s">
        <v>290</v>
      </c>
      <c r="G255" s="113"/>
      <c r="H255" s="114"/>
      <c r="I255" s="114"/>
      <c r="J255" s="114"/>
      <c r="K255" s="114"/>
      <c r="L255" s="114"/>
    </row>
    <row r="256" spans="1:12" x14ac:dyDescent="0.25">
      <c r="A256" s="104">
        <v>1140</v>
      </c>
      <c r="B256" s="105" t="s">
        <v>291</v>
      </c>
      <c r="C256" s="106">
        <f>'[1]ESF-05'!C10</f>
        <v>0</v>
      </c>
      <c r="D256" s="109" t="s">
        <v>592</v>
      </c>
      <c r="E256" s="109" t="s">
        <v>592</v>
      </c>
      <c r="F256" s="109" t="s">
        <v>592</v>
      </c>
      <c r="G256" s="105"/>
      <c r="H256" s="114"/>
      <c r="I256" s="114"/>
      <c r="J256" s="114"/>
      <c r="K256" s="114"/>
      <c r="L256" s="114"/>
    </row>
    <row r="257" spans="1:12" x14ac:dyDescent="0.25">
      <c r="A257" s="104">
        <v>1141</v>
      </c>
      <c r="B257" s="105" t="s">
        <v>292</v>
      </c>
      <c r="C257" s="106">
        <v>0</v>
      </c>
      <c r="D257" s="109" t="s">
        <v>592</v>
      </c>
      <c r="E257" s="109" t="s">
        <v>592</v>
      </c>
      <c r="F257" s="109" t="s">
        <v>592</v>
      </c>
      <c r="G257" s="105"/>
      <c r="H257" s="114"/>
      <c r="I257" s="114"/>
      <c r="J257" s="114"/>
      <c r="K257" s="114"/>
      <c r="L257" s="114"/>
    </row>
    <row r="258" spans="1:12" x14ac:dyDescent="0.25">
      <c r="A258" s="104">
        <v>1142</v>
      </c>
      <c r="B258" s="105" t="s">
        <v>293</v>
      </c>
      <c r="C258" s="106">
        <v>0</v>
      </c>
      <c r="D258" s="109" t="s">
        <v>592</v>
      </c>
      <c r="E258" s="109" t="s">
        <v>592</v>
      </c>
      <c r="F258" s="109" t="s">
        <v>592</v>
      </c>
      <c r="G258" s="105"/>
      <c r="H258" s="114"/>
      <c r="I258" s="114"/>
      <c r="J258" s="114"/>
      <c r="K258" s="114"/>
      <c r="L258" s="114"/>
    </row>
    <row r="259" spans="1:12" x14ac:dyDescent="0.25">
      <c r="A259" s="104">
        <v>1143</v>
      </c>
      <c r="B259" s="105" t="s">
        <v>294</v>
      </c>
      <c r="C259" s="106">
        <v>0</v>
      </c>
      <c r="D259" s="109" t="s">
        <v>592</v>
      </c>
      <c r="E259" s="109" t="s">
        <v>592</v>
      </c>
      <c r="F259" s="109" t="s">
        <v>592</v>
      </c>
      <c r="G259" s="105"/>
      <c r="H259" s="114"/>
      <c r="I259" s="114"/>
      <c r="J259" s="114"/>
      <c r="K259" s="114"/>
      <c r="L259" s="114"/>
    </row>
    <row r="260" spans="1:12" x14ac:dyDescent="0.25">
      <c r="A260" s="104">
        <v>1144</v>
      </c>
      <c r="B260" s="105" t="s">
        <v>295</v>
      </c>
      <c r="C260" s="106">
        <v>0</v>
      </c>
      <c r="D260" s="109" t="s">
        <v>592</v>
      </c>
      <c r="E260" s="109" t="s">
        <v>592</v>
      </c>
      <c r="F260" s="109" t="s">
        <v>592</v>
      </c>
      <c r="G260" s="105"/>
      <c r="H260" s="114"/>
      <c r="I260" s="114"/>
      <c r="J260" s="114"/>
      <c r="K260" s="114"/>
      <c r="L260" s="114"/>
    </row>
    <row r="261" spans="1:12" x14ac:dyDescent="0.25">
      <c r="A261" s="104">
        <v>1145</v>
      </c>
      <c r="B261" s="105" t="s">
        <v>296</v>
      </c>
      <c r="C261" s="106">
        <v>0</v>
      </c>
      <c r="D261" s="109" t="s">
        <v>592</v>
      </c>
      <c r="E261" s="109" t="s">
        <v>592</v>
      </c>
      <c r="F261" s="109" t="s">
        <v>592</v>
      </c>
      <c r="G261" s="105"/>
      <c r="H261" s="114"/>
      <c r="I261" s="114"/>
      <c r="J261" s="114"/>
      <c r="K261" s="114"/>
      <c r="L261" s="114"/>
    </row>
    <row r="262" spans="1:12" x14ac:dyDescent="0.25">
      <c r="A262" s="109"/>
      <c r="B262" s="105"/>
      <c r="C262" s="109"/>
      <c r="D262" s="109"/>
      <c r="E262" s="109"/>
      <c r="F262" s="109"/>
      <c r="G262" s="109"/>
      <c r="H262" s="105"/>
      <c r="I262" s="114"/>
      <c r="J262" s="114"/>
      <c r="K262" s="109"/>
      <c r="L262" s="109"/>
    </row>
    <row r="263" spans="1:12" x14ac:dyDescent="0.25">
      <c r="A263" s="110" t="s">
        <v>297</v>
      </c>
      <c r="B263" s="111"/>
      <c r="C263" s="110"/>
      <c r="D263" s="110"/>
      <c r="E263" s="110"/>
      <c r="F263" s="110"/>
      <c r="G263" s="110"/>
      <c r="H263" s="111"/>
      <c r="I263" s="114"/>
      <c r="J263" s="114"/>
      <c r="K263" s="114"/>
      <c r="L263" s="114"/>
    </row>
    <row r="264" spans="1:12" x14ac:dyDescent="0.25">
      <c r="A264" s="112" t="s">
        <v>69</v>
      </c>
      <c r="B264" s="113" t="s">
        <v>70</v>
      </c>
      <c r="C264" s="112" t="s">
        <v>71</v>
      </c>
      <c r="D264" s="112" t="s">
        <v>289</v>
      </c>
      <c r="E264" s="112" t="s">
        <v>298</v>
      </c>
      <c r="F264" s="112" t="s">
        <v>290</v>
      </c>
      <c r="G264" s="112"/>
      <c r="H264" s="113"/>
      <c r="I264" s="114"/>
      <c r="J264" s="114"/>
      <c r="K264" s="114"/>
      <c r="L264" s="114"/>
    </row>
    <row r="265" spans="1:12" x14ac:dyDescent="0.25">
      <c r="A265" s="101">
        <v>1150</v>
      </c>
      <c r="B265" s="102" t="s">
        <v>299</v>
      </c>
      <c r="C265" s="103">
        <f>'[1]ESF-05'!C22</f>
        <v>31811311.310000002</v>
      </c>
      <c r="D265" s="100" t="s">
        <v>910</v>
      </c>
      <c r="E265" s="137"/>
      <c r="F265" s="137"/>
      <c r="G265" s="137"/>
      <c r="H265" s="138"/>
      <c r="I265" s="109"/>
      <c r="J265" s="109"/>
      <c r="K265" s="114"/>
      <c r="L265" s="114"/>
    </row>
    <row r="266" spans="1:12" x14ac:dyDescent="0.25">
      <c r="A266" s="104">
        <v>1151</v>
      </c>
      <c r="B266" s="105" t="s">
        <v>300</v>
      </c>
      <c r="C266" s="106">
        <f>'[1]ESF-05'!C22</f>
        <v>31811311.310000002</v>
      </c>
      <c r="D266" s="109" t="s">
        <v>910</v>
      </c>
      <c r="E266" s="139"/>
      <c r="F266" s="139"/>
      <c r="G266" s="139"/>
      <c r="H266" s="138"/>
      <c r="I266" s="114"/>
      <c r="J266" s="114"/>
      <c r="K266" s="114"/>
      <c r="L266" s="114"/>
    </row>
    <row r="267" spans="1:12" x14ac:dyDescent="0.25">
      <c r="A267" s="107"/>
      <c r="B267" s="108"/>
      <c r="C267" s="107"/>
      <c r="D267" s="109"/>
      <c r="E267" s="109"/>
      <c r="F267" s="109"/>
      <c r="G267" s="109"/>
      <c r="H267" s="105"/>
      <c r="I267" s="114"/>
      <c r="J267" s="114"/>
      <c r="K267" s="114"/>
      <c r="L267" s="114"/>
    </row>
    <row r="268" spans="1:12" x14ac:dyDescent="0.25">
      <c r="A268" s="110" t="s">
        <v>301</v>
      </c>
      <c r="B268" s="111"/>
      <c r="C268" s="110"/>
      <c r="D268" s="110"/>
      <c r="E268" s="110"/>
      <c r="F268" s="110"/>
      <c r="G268" s="110"/>
      <c r="H268" s="111"/>
      <c r="I268" s="114"/>
      <c r="J268" s="114"/>
      <c r="K268" s="114"/>
      <c r="L268" s="114"/>
    </row>
    <row r="269" spans="1:12" x14ac:dyDescent="0.25">
      <c r="A269" s="112" t="s">
        <v>69</v>
      </c>
      <c r="B269" s="113" t="s">
        <v>70</v>
      </c>
      <c r="C269" s="112" t="s">
        <v>71</v>
      </c>
      <c r="D269" s="112" t="s">
        <v>264</v>
      </c>
      <c r="E269" s="112" t="s">
        <v>277</v>
      </c>
      <c r="F269" s="112"/>
      <c r="G269" s="112"/>
      <c r="H269" s="113"/>
      <c r="I269" s="114"/>
      <c r="J269" s="114"/>
      <c r="K269" s="114"/>
      <c r="L269" s="114"/>
    </row>
    <row r="270" spans="1:12" x14ac:dyDescent="0.25">
      <c r="A270" s="104">
        <v>1213</v>
      </c>
      <c r="B270" s="105" t="s">
        <v>302</v>
      </c>
      <c r="C270" s="106">
        <v>0</v>
      </c>
      <c r="D270" s="109" t="s">
        <v>592</v>
      </c>
      <c r="E270" s="109" t="s">
        <v>592</v>
      </c>
      <c r="F270" s="109"/>
      <c r="G270" s="109"/>
      <c r="H270" s="105"/>
      <c r="I270" s="114"/>
      <c r="J270" s="114"/>
      <c r="K270" s="114"/>
      <c r="L270" s="114"/>
    </row>
    <row r="271" spans="1:12" ht="9.75" customHeight="1" x14ac:dyDescent="0.25">
      <c r="A271" s="109"/>
      <c r="B271" s="105"/>
      <c r="C271" s="109"/>
      <c r="D271" s="109"/>
      <c r="E271" s="109"/>
      <c r="F271" s="109"/>
      <c r="G271" s="109"/>
      <c r="H271" s="105"/>
      <c r="I271" s="114"/>
      <c r="J271" s="114"/>
    </row>
    <row r="272" spans="1:12" ht="9.75" customHeight="1" x14ac:dyDescent="0.25">
      <c r="A272" s="110" t="s">
        <v>303</v>
      </c>
      <c r="B272" s="111"/>
      <c r="C272" s="110"/>
      <c r="D272" s="110"/>
      <c r="E272" s="110"/>
      <c r="F272" s="110"/>
      <c r="G272" s="110"/>
      <c r="H272" s="111"/>
      <c r="I272" s="114"/>
      <c r="J272" s="114"/>
    </row>
    <row r="273" spans="1:12" x14ac:dyDescent="0.25">
      <c r="A273" s="112" t="s">
        <v>69</v>
      </c>
      <c r="B273" s="113" t="s">
        <v>70</v>
      </c>
      <c r="C273" s="112" t="s">
        <v>71</v>
      </c>
      <c r="D273" s="112"/>
      <c r="E273" s="112"/>
      <c r="F273" s="112"/>
      <c r="G273" s="112"/>
      <c r="H273" s="113"/>
      <c r="I273" s="114"/>
      <c r="J273" s="114"/>
      <c r="K273" s="114"/>
      <c r="L273" s="114"/>
    </row>
    <row r="274" spans="1:12" x14ac:dyDescent="0.25">
      <c r="A274" s="14">
        <v>1211</v>
      </c>
      <c r="B274" s="13" t="s">
        <v>304</v>
      </c>
      <c r="C274" s="15">
        <v>0</v>
      </c>
      <c r="D274" s="13" t="s">
        <v>592</v>
      </c>
      <c r="E274" s="13"/>
      <c r="F274" s="13"/>
      <c r="G274" s="13"/>
      <c r="H274" s="13"/>
      <c r="I274" s="13"/>
      <c r="J274" s="13"/>
      <c r="K274" s="114"/>
      <c r="L274" s="114"/>
    </row>
    <row r="275" spans="1:12" x14ac:dyDescent="0.25">
      <c r="A275" s="14">
        <v>1212</v>
      </c>
      <c r="B275" s="13" t="s">
        <v>305</v>
      </c>
      <c r="C275" s="15">
        <v>0</v>
      </c>
      <c r="D275" s="13" t="s">
        <v>592</v>
      </c>
      <c r="E275" s="13"/>
      <c r="F275" s="13"/>
      <c r="G275" s="13"/>
      <c r="H275" s="13"/>
      <c r="I275" s="13"/>
      <c r="J275" s="13"/>
      <c r="K275" s="114"/>
      <c r="L275" s="114"/>
    </row>
    <row r="276" spans="1:12" x14ac:dyDescent="0.25">
      <c r="A276" s="104">
        <v>1214</v>
      </c>
      <c r="B276" s="105" t="s">
        <v>306</v>
      </c>
      <c r="C276" s="106">
        <v>0</v>
      </c>
      <c r="D276" s="109" t="s">
        <v>592</v>
      </c>
      <c r="E276" s="109"/>
      <c r="F276" s="109"/>
      <c r="G276" s="109"/>
      <c r="H276" s="105"/>
      <c r="I276" s="114"/>
      <c r="J276" s="114"/>
      <c r="K276" s="114"/>
      <c r="L276" s="114"/>
    </row>
    <row r="277" spans="1:12" x14ac:dyDescent="0.25">
      <c r="A277" s="109"/>
      <c r="B277" s="105"/>
      <c r="C277" s="109"/>
      <c r="D277" s="109"/>
      <c r="E277" s="109"/>
      <c r="F277" s="109"/>
      <c r="G277" s="109"/>
      <c r="H277" s="105"/>
      <c r="I277" s="114"/>
      <c r="J277" s="114"/>
      <c r="K277" s="114"/>
      <c r="L277" s="114"/>
    </row>
    <row r="278" spans="1:12" x14ac:dyDescent="0.25">
      <c r="A278" s="110" t="s">
        <v>307</v>
      </c>
      <c r="B278" s="111"/>
      <c r="C278" s="110"/>
      <c r="D278" s="110"/>
      <c r="E278" s="110"/>
      <c r="F278" s="110"/>
      <c r="G278" s="110"/>
      <c r="H278" s="111"/>
      <c r="I278" s="133"/>
      <c r="J278" s="114"/>
      <c r="K278" s="114"/>
      <c r="L278" s="114"/>
    </row>
    <row r="279" spans="1:12" x14ac:dyDescent="0.25">
      <c r="A279" s="112" t="s">
        <v>69</v>
      </c>
      <c r="B279" s="113" t="s">
        <v>70</v>
      </c>
      <c r="C279" s="112" t="s">
        <v>71</v>
      </c>
      <c r="D279" s="112" t="s">
        <v>308</v>
      </c>
      <c r="E279" s="112" t="s">
        <v>309</v>
      </c>
      <c r="F279" s="112" t="s">
        <v>310</v>
      </c>
      <c r="G279" s="112" t="s">
        <v>311</v>
      </c>
      <c r="H279" s="134" t="s">
        <v>312</v>
      </c>
      <c r="I279" s="134" t="s">
        <v>313</v>
      </c>
      <c r="J279" s="134" t="s">
        <v>314</v>
      </c>
      <c r="K279" s="114"/>
      <c r="L279" s="114"/>
    </row>
    <row r="280" spans="1:12" x14ac:dyDescent="0.25">
      <c r="A280" s="101">
        <v>1230</v>
      </c>
      <c r="B280" s="102" t="s">
        <v>315</v>
      </c>
      <c r="C280" s="103">
        <f>'[1]ESF-08'!D15</f>
        <v>805226141.52999997</v>
      </c>
      <c r="D280" s="103">
        <f>+[1]EA!C177+[1]EA!C178</f>
        <v>17187029</v>
      </c>
      <c r="E280" s="103">
        <f>+'[1]126000'!H4+'[1]126000'!H7</f>
        <v>63154266.759999998</v>
      </c>
      <c r="F280" s="109" t="s">
        <v>911</v>
      </c>
      <c r="G280" s="123">
        <v>0.05</v>
      </c>
      <c r="H280" s="105" t="s">
        <v>912</v>
      </c>
      <c r="I280" s="114"/>
      <c r="J280" s="114"/>
      <c r="K280" s="114"/>
      <c r="L280" s="114"/>
    </row>
    <row r="281" spans="1:12" x14ac:dyDescent="0.25">
      <c r="A281" s="104">
        <v>1231</v>
      </c>
      <c r="B281" s="105" t="s">
        <v>316</v>
      </c>
      <c r="C281" s="106">
        <f>'[1]ESF-08'!D8</f>
        <v>103576831.53</v>
      </c>
      <c r="D281" s="106">
        <v>860000</v>
      </c>
      <c r="E281" s="124"/>
      <c r="F281" s="109" t="s">
        <v>911</v>
      </c>
      <c r="G281" s="123">
        <v>0</v>
      </c>
      <c r="H281" s="105" t="s">
        <v>912</v>
      </c>
      <c r="I281" s="114"/>
      <c r="J281" s="114"/>
      <c r="K281" s="114"/>
      <c r="L281" s="114"/>
    </row>
    <row r="282" spans="1:12" x14ac:dyDescent="0.25">
      <c r="A282" s="104">
        <v>1232</v>
      </c>
      <c r="B282" s="105" t="s">
        <v>317</v>
      </c>
      <c r="C282" s="106">
        <v>0</v>
      </c>
      <c r="D282" s="106">
        <v>0</v>
      </c>
      <c r="E282" s="106">
        <v>0</v>
      </c>
      <c r="F282" s="109" t="s">
        <v>911</v>
      </c>
      <c r="G282" s="123">
        <v>0</v>
      </c>
      <c r="H282" s="105" t="s">
        <v>912</v>
      </c>
      <c r="I282" s="114"/>
      <c r="J282" s="114"/>
      <c r="K282" s="114"/>
      <c r="L282" s="114"/>
    </row>
    <row r="283" spans="1:12" x14ac:dyDescent="0.25">
      <c r="A283" s="104">
        <v>1233</v>
      </c>
      <c r="B283" s="105" t="s">
        <v>318</v>
      </c>
      <c r="C283" s="106">
        <f>'[1]ESF-08'!D9</f>
        <v>13073243.59</v>
      </c>
      <c r="D283" s="106">
        <v>76551.360000000001</v>
      </c>
      <c r="E283" s="106">
        <v>272370.09999999998</v>
      </c>
      <c r="F283" s="109" t="s">
        <v>911</v>
      </c>
      <c r="G283" s="123">
        <v>0.05</v>
      </c>
      <c r="H283" s="105" t="s">
        <v>912</v>
      </c>
      <c r="I283" s="114"/>
      <c r="J283" s="114"/>
      <c r="K283" s="114"/>
      <c r="L283" s="114"/>
    </row>
    <row r="284" spans="1:12" x14ac:dyDescent="0.25">
      <c r="A284" s="104">
        <v>1234</v>
      </c>
      <c r="B284" s="140" t="s">
        <v>319</v>
      </c>
      <c r="C284" s="126">
        <f>'[1]ESF-08'!D10:D10</f>
        <v>325541968.66000003</v>
      </c>
      <c r="D284" s="106">
        <v>16250477.640000001</v>
      </c>
      <c r="E284" s="126">
        <v>62881896.659999996</v>
      </c>
      <c r="F284" s="126" t="s">
        <v>911</v>
      </c>
      <c r="G284" s="123">
        <v>0.05</v>
      </c>
      <c r="H284" s="125" t="s">
        <v>912</v>
      </c>
      <c r="I284" s="114"/>
      <c r="J284" s="114"/>
      <c r="K284" s="114"/>
      <c r="L284" s="114"/>
    </row>
    <row r="285" spans="1:12" x14ac:dyDescent="0.25">
      <c r="A285" s="104">
        <v>1235</v>
      </c>
      <c r="B285" s="105" t="s">
        <v>320</v>
      </c>
      <c r="C285" s="106">
        <f>'[1]ESF-08'!D11:D11</f>
        <v>144373847.30000001</v>
      </c>
      <c r="D285" s="106">
        <v>0</v>
      </c>
      <c r="E285" s="106">
        <v>0</v>
      </c>
      <c r="F285" s="109" t="s">
        <v>911</v>
      </c>
      <c r="G285" s="123">
        <v>0</v>
      </c>
      <c r="H285" s="105" t="s">
        <v>912</v>
      </c>
      <c r="I285" s="114"/>
      <c r="J285" s="114"/>
      <c r="K285" s="114"/>
      <c r="L285" s="114"/>
    </row>
    <row r="286" spans="1:12" x14ac:dyDescent="0.25">
      <c r="A286" s="104">
        <v>1236</v>
      </c>
      <c r="B286" s="105" t="s">
        <v>321</v>
      </c>
      <c r="C286" s="106">
        <f>'[1]ESF-08'!D12:D12+'[1]ESF-08'!C13</f>
        <v>218660250.44999999</v>
      </c>
      <c r="D286" s="106">
        <v>0</v>
      </c>
      <c r="E286" s="106">
        <v>0</v>
      </c>
      <c r="F286" s="109" t="s">
        <v>911</v>
      </c>
      <c r="G286" s="123">
        <v>0.05</v>
      </c>
      <c r="H286" s="105" t="s">
        <v>912</v>
      </c>
      <c r="I286" s="114"/>
      <c r="J286" s="114"/>
      <c r="K286" s="114"/>
      <c r="L286" s="114"/>
    </row>
    <row r="287" spans="1:12" x14ac:dyDescent="0.25">
      <c r="A287" s="104">
        <v>1239</v>
      </c>
      <c r="B287" s="105" t="s">
        <v>322</v>
      </c>
      <c r="C287" s="106">
        <v>0</v>
      </c>
      <c r="D287" s="106">
        <v>0</v>
      </c>
      <c r="E287" s="106">
        <v>0</v>
      </c>
      <c r="F287" s="109" t="s">
        <v>911</v>
      </c>
      <c r="G287" s="123">
        <v>0</v>
      </c>
      <c r="H287" s="105" t="s">
        <v>912</v>
      </c>
      <c r="I287" s="114"/>
      <c r="J287" s="114"/>
      <c r="K287" s="114"/>
      <c r="L287" s="114"/>
    </row>
    <row r="288" spans="1:12" x14ac:dyDescent="0.25">
      <c r="A288" s="101">
        <v>1240</v>
      </c>
      <c r="B288" s="102" t="s">
        <v>323</v>
      </c>
      <c r="C288" s="103">
        <f>'[1]ESF-08'!D42</f>
        <v>131128186.20999998</v>
      </c>
      <c r="D288" s="103">
        <f>[1]EA!C179</f>
        <v>9677813.9000000004</v>
      </c>
      <c r="E288" s="103">
        <f>+'[1]126000'!H9</f>
        <v>92214357.239999995</v>
      </c>
      <c r="F288" s="109" t="s">
        <v>911</v>
      </c>
      <c r="G288" s="127" t="s">
        <v>913</v>
      </c>
      <c r="H288" s="105" t="s">
        <v>912</v>
      </c>
      <c r="I288" s="114"/>
      <c r="J288" s="114"/>
      <c r="K288" s="114"/>
      <c r="L288" s="114"/>
    </row>
    <row r="289" spans="1:12" x14ac:dyDescent="0.25">
      <c r="A289" s="104">
        <v>1241</v>
      </c>
      <c r="B289" s="105" t="s">
        <v>324</v>
      </c>
      <c r="C289" s="106">
        <f>+'[1]ESF-08'!D21+'[1]ESF-08'!D22+'[1]ESF-08'!D23+'[1]ESF-08'!D24+'[1]ESF-08'!D25</f>
        <v>17669911.309999999</v>
      </c>
      <c r="D289" s="106">
        <f>+'[1]5000 (2)'!E190+'[1]5000 (2)'!E191+'[1]5000 (2)'!E192+'[1]5000 (2)'!E193+'[1]5000 (2)'!E194</f>
        <v>752412.23</v>
      </c>
      <c r="E289" s="106">
        <f>+'[1]126000'!H11+'[1]126000'!H12+'[1]126000'!H13+'[1]126000'!H14+'[1]126000'!H15</f>
        <v>16265944.23</v>
      </c>
      <c r="F289" s="109" t="s">
        <v>911</v>
      </c>
      <c r="G289" s="127" t="s">
        <v>914</v>
      </c>
      <c r="H289" s="105" t="s">
        <v>912</v>
      </c>
      <c r="I289" s="114"/>
      <c r="J289" s="114"/>
      <c r="K289" s="114"/>
      <c r="L289" s="114"/>
    </row>
    <row r="290" spans="1:12" x14ac:dyDescent="0.25">
      <c r="A290" s="104">
        <v>1242</v>
      </c>
      <c r="B290" s="105" t="s">
        <v>325</v>
      </c>
      <c r="C290" s="106">
        <f>'[1]ESF-08'!D26+'[1]ESF-08'!D27+'[1]ESF-08'!D28</f>
        <v>1169006.8</v>
      </c>
      <c r="D290" s="106">
        <f>+'[1]5000 (2)'!G196+'[1]5000 (2)'!G197+'[1]5000 (2)'!G198</f>
        <v>116105.82</v>
      </c>
      <c r="E290" s="106">
        <f>+'[1]126000'!H16+'[1]126000'!H17+'[1]126000'!H18</f>
        <v>952579.97000000009</v>
      </c>
      <c r="F290" s="109" t="s">
        <v>911</v>
      </c>
      <c r="G290" s="127" t="s">
        <v>915</v>
      </c>
      <c r="H290" s="105" t="s">
        <v>912</v>
      </c>
      <c r="I290" s="114"/>
      <c r="J290" s="114"/>
      <c r="K290" s="114"/>
      <c r="L290" s="114"/>
    </row>
    <row r="291" spans="1:12" x14ac:dyDescent="0.25">
      <c r="A291" s="104">
        <v>1243</v>
      </c>
      <c r="B291" s="105" t="s">
        <v>326</v>
      </c>
      <c r="C291" s="106">
        <f>'[1]ESF-08'!D29+'[1]ESF-08'!D30</f>
        <v>950382.36</v>
      </c>
      <c r="D291" s="106">
        <f>+'[1]5000 (2)'!G199+'[1]5000 (2)'!G200+'[1]5000 (2)'!G201</f>
        <v>59921.64</v>
      </c>
      <c r="E291" s="106">
        <f>+'[1]126000'!H19+'[1]126000'!H20</f>
        <v>815538.13</v>
      </c>
      <c r="F291" s="109" t="s">
        <v>911</v>
      </c>
      <c r="G291" s="123">
        <v>0.2</v>
      </c>
      <c r="H291" s="105" t="s">
        <v>912</v>
      </c>
      <c r="I291" s="114"/>
      <c r="J291" s="114"/>
      <c r="K291" s="114"/>
      <c r="L291" s="114"/>
    </row>
    <row r="292" spans="1:12" x14ac:dyDescent="0.25">
      <c r="A292" s="104">
        <v>1244</v>
      </c>
      <c r="B292" s="105" t="s">
        <v>327</v>
      </c>
      <c r="C292" s="106">
        <f>'[1]ESF-08'!D31+'[1]ESF-08'!D32+'[1]ESF-08'!D33</f>
        <v>45877010.730000004</v>
      </c>
      <c r="D292" s="106">
        <f>+'[1]5000 (2)'!G202+'[1]5000 (2)'!G203+'[1]5000 (2)'!G204</f>
        <v>4054145.76</v>
      </c>
      <c r="E292" s="106">
        <f>+'[1]126000'!H22+'[1]126000'!H23+'[1]126000'!H24</f>
        <v>34471777.060000002</v>
      </c>
      <c r="F292" s="109" t="s">
        <v>911</v>
      </c>
      <c r="G292" s="123">
        <v>0.2</v>
      </c>
      <c r="H292" s="105" t="s">
        <v>912</v>
      </c>
      <c r="I292" s="114"/>
      <c r="J292" s="114"/>
      <c r="K292" s="114"/>
      <c r="L292" s="114"/>
    </row>
    <row r="293" spans="1:12" x14ac:dyDescent="0.25">
      <c r="A293" s="104">
        <v>1245</v>
      </c>
      <c r="B293" s="105" t="s">
        <v>328</v>
      </c>
      <c r="C293" s="106">
        <v>0</v>
      </c>
      <c r="D293" s="106">
        <v>0</v>
      </c>
      <c r="E293" s="106">
        <v>0</v>
      </c>
      <c r="F293" s="109" t="s">
        <v>911</v>
      </c>
      <c r="G293" s="123">
        <v>0</v>
      </c>
      <c r="H293" s="105" t="s">
        <v>912</v>
      </c>
      <c r="I293" s="114"/>
      <c r="J293" s="114"/>
      <c r="K293" s="114"/>
      <c r="L293" s="114"/>
    </row>
    <row r="294" spans="1:12" x14ac:dyDescent="0.25">
      <c r="A294" s="104">
        <v>1246</v>
      </c>
      <c r="B294" s="105" t="s">
        <v>329</v>
      </c>
      <c r="C294" s="106">
        <f>'[1]ESF-08'!D34+'[1]ESF-08'!D35+'[1]ESF-08'!D36+'[1]ESF-08'!D37+'[1]ESF-08'!D39+'[1]ESF-08'!D41+'[1]ESF-08'!D40+'[1]ESF-08'!D38</f>
        <v>65461875.009999998</v>
      </c>
      <c r="D294" s="106">
        <f>+'[1]5000 (2)'!G206+'[1]5000 (2)'!G207+'[1]5000 (2)'!G208+'[1]5000 (2)'!G209+'[1]5000 (2)'!G210+'[1]5000 (2)'!G211+'[1]5000 (2)'!G212+'[1]5000 (2)'!G213+'[1]5000 (2)'!G214</f>
        <v>4695228.45</v>
      </c>
      <c r="E294" s="106">
        <f>+'[1]126000'!H25+'[1]126000'!H26+'[1]126000'!H27+'[1]126000'!H28+'[1]126000'!H29+'[1]126000'!H32+'[1]126000'!H33+'[1]126000'!H34+'[1]126000'!H30</f>
        <v>39708517.850000001</v>
      </c>
      <c r="F294" s="109" t="s">
        <v>911</v>
      </c>
      <c r="G294" s="123">
        <v>0.1</v>
      </c>
      <c r="H294" s="105" t="s">
        <v>912</v>
      </c>
      <c r="I294" s="114"/>
      <c r="J294" s="114"/>
      <c r="K294" s="114"/>
      <c r="L294" s="114"/>
    </row>
    <row r="295" spans="1:12" x14ac:dyDescent="0.25">
      <c r="A295" s="104">
        <v>1247</v>
      </c>
      <c r="B295" s="105" t="s">
        <v>330</v>
      </c>
      <c r="C295" s="106">
        <v>0</v>
      </c>
      <c r="D295" s="106">
        <v>0</v>
      </c>
      <c r="E295" s="106">
        <v>0</v>
      </c>
      <c r="F295" s="109" t="s">
        <v>911</v>
      </c>
      <c r="G295" s="123">
        <v>0</v>
      </c>
      <c r="H295" s="105" t="s">
        <v>912</v>
      </c>
      <c r="I295" s="114"/>
      <c r="J295" s="114"/>
      <c r="K295" s="114"/>
      <c r="L295" s="114"/>
    </row>
    <row r="296" spans="1:12" x14ac:dyDescent="0.25">
      <c r="A296" s="104">
        <v>1248</v>
      </c>
      <c r="B296" s="105" t="s">
        <v>331</v>
      </c>
      <c r="C296" s="106">
        <v>0</v>
      </c>
      <c r="D296" s="106">
        <v>0</v>
      </c>
      <c r="E296" s="106">
        <v>0</v>
      </c>
      <c r="F296" s="109" t="s">
        <v>911</v>
      </c>
      <c r="G296" s="123">
        <v>0</v>
      </c>
      <c r="H296" s="105" t="s">
        <v>912</v>
      </c>
      <c r="I296" s="114"/>
      <c r="J296" s="114"/>
      <c r="K296" s="114"/>
      <c r="L296" s="114"/>
    </row>
    <row r="297" spans="1:12" x14ac:dyDescent="0.25">
      <c r="A297" s="109"/>
      <c r="B297" s="105"/>
      <c r="C297" s="109"/>
      <c r="D297" s="109"/>
      <c r="E297" s="109"/>
      <c r="F297" s="109"/>
      <c r="G297" s="109"/>
      <c r="H297" s="105"/>
      <c r="I297" s="114"/>
      <c r="J297" s="114"/>
      <c r="K297" s="114"/>
      <c r="L297" s="114"/>
    </row>
    <row r="298" spans="1:12" x14ac:dyDescent="0.25">
      <c r="A298" s="110" t="s">
        <v>332</v>
      </c>
      <c r="B298" s="111"/>
      <c r="C298" s="110"/>
      <c r="D298" s="110"/>
      <c r="E298" s="110"/>
      <c r="F298" s="110"/>
      <c r="G298" s="110"/>
      <c r="H298" s="105"/>
      <c r="I298" s="114"/>
      <c r="J298" s="114"/>
      <c r="K298" s="114"/>
      <c r="L298" s="114"/>
    </row>
    <row r="299" spans="1:12" x14ac:dyDescent="0.25">
      <c r="A299" s="112" t="s">
        <v>69</v>
      </c>
      <c r="B299" s="113" t="s">
        <v>70</v>
      </c>
      <c r="C299" s="112" t="s">
        <v>71</v>
      </c>
      <c r="D299" s="112" t="s">
        <v>333</v>
      </c>
      <c r="E299" s="112" t="s">
        <v>334</v>
      </c>
      <c r="F299" s="112" t="s">
        <v>335</v>
      </c>
      <c r="G299" s="112" t="s">
        <v>336</v>
      </c>
      <c r="H299" s="105"/>
      <c r="I299" s="114"/>
      <c r="J299" s="114"/>
      <c r="K299" s="114"/>
      <c r="L299" s="114"/>
    </row>
    <row r="300" spans="1:12" x14ac:dyDescent="0.25">
      <c r="A300" s="101">
        <v>1250</v>
      </c>
      <c r="B300" s="102" t="s">
        <v>337</v>
      </c>
      <c r="C300" s="103">
        <f>'[1]ESF-09'!D10</f>
        <v>4872026.8000000007</v>
      </c>
      <c r="D300" s="103">
        <f>+'[1]5000 (2)'!G216</f>
        <v>921246.38</v>
      </c>
      <c r="E300" s="103">
        <f>+'[1]126000'!H36</f>
        <v>3342939.15</v>
      </c>
      <c r="F300" s="109" t="s">
        <v>911</v>
      </c>
      <c r="G300" s="128">
        <v>0.33329999999999999</v>
      </c>
      <c r="H300" s="105"/>
      <c r="I300" s="114"/>
      <c r="J300" s="114"/>
      <c r="K300" s="114"/>
      <c r="L300" s="114"/>
    </row>
    <row r="301" spans="1:12" x14ac:dyDescent="0.25">
      <c r="A301" s="104">
        <v>1251</v>
      </c>
      <c r="B301" s="105" t="s">
        <v>338</v>
      </c>
      <c r="C301" s="106">
        <f>'[1]ESF-09'!D8</f>
        <v>2522487.6800000002</v>
      </c>
      <c r="D301" s="106">
        <f>+'[1]5000 (2)'!G217</f>
        <v>816585.12</v>
      </c>
      <c r="E301" s="106">
        <f>+'[1]126000'!H37</f>
        <v>1310975.06</v>
      </c>
      <c r="F301" s="109" t="s">
        <v>911</v>
      </c>
      <c r="G301" s="128">
        <v>0.33329999999999999</v>
      </c>
      <c r="H301" s="105"/>
      <c r="I301" s="114"/>
      <c r="J301" s="114"/>
      <c r="K301" s="114"/>
      <c r="L301" s="114"/>
    </row>
    <row r="302" spans="1:12" ht="9.75" customHeight="1" x14ac:dyDescent="0.25">
      <c r="A302" s="104">
        <v>1252</v>
      </c>
      <c r="B302" s="105" t="s">
        <v>339</v>
      </c>
      <c r="C302" s="106">
        <v>0</v>
      </c>
      <c r="D302" s="106">
        <v>0</v>
      </c>
      <c r="E302" s="106">
        <v>0</v>
      </c>
      <c r="F302" s="109" t="s">
        <v>911</v>
      </c>
      <c r="G302" s="128">
        <v>0</v>
      </c>
      <c r="H302" s="105"/>
      <c r="I302" s="114"/>
      <c r="J302" s="114"/>
    </row>
    <row r="303" spans="1:12" ht="9.75" customHeight="1" x14ac:dyDescent="0.25">
      <c r="A303" s="104">
        <v>1253</v>
      </c>
      <c r="B303" s="105" t="s">
        <v>340</v>
      </c>
      <c r="C303" s="106">
        <v>0</v>
      </c>
      <c r="D303" s="106">
        <v>0</v>
      </c>
      <c r="E303" s="106">
        <v>0</v>
      </c>
      <c r="F303" s="109" t="s">
        <v>911</v>
      </c>
      <c r="G303" s="128">
        <v>0</v>
      </c>
      <c r="H303" s="105"/>
      <c r="I303" s="114"/>
      <c r="J303" s="114"/>
    </row>
    <row r="304" spans="1:12" ht="9.75" customHeight="1" x14ac:dyDescent="0.25">
      <c r="A304" s="104">
        <v>1254</v>
      </c>
      <c r="B304" s="105" t="s">
        <v>341</v>
      </c>
      <c r="C304" s="106">
        <f>'[1]ESF-09'!D9</f>
        <v>2349539.12</v>
      </c>
      <c r="D304" s="106">
        <f>+'[1]5000 (2)'!G218</f>
        <v>104661.26</v>
      </c>
      <c r="E304" s="106">
        <f>+'[1]126000'!H38</f>
        <v>2031964.09</v>
      </c>
      <c r="F304" s="109" t="s">
        <v>911</v>
      </c>
      <c r="G304" s="128">
        <v>0.33329999999999999</v>
      </c>
      <c r="H304" s="105"/>
      <c r="I304" s="114"/>
      <c r="J304" s="114"/>
    </row>
    <row r="305" spans="1:12" x14ac:dyDescent="0.25">
      <c r="A305" s="104">
        <v>1259</v>
      </c>
      <c r="B305" s="105" t="s">
        <v>342</v>
      </c>
      <c r="C305" s="106">
        <v>0</v>
      </c>
      <c r="D305" s="106">
        <v>0</v>
      </c>
      <c r="E305" s="106">
        <v>0</v>
      </c>
      <c r="F305" s="109" t="s">
        <v>911</v>
      </c>
      <c r="G305" s="128">
        <v>0</v>
      </c>
      <c r="H305" s="105"/>
      <c r="I305" s="114"/>
      <c r="J305" s="114"/>
      <c r="K305" s="114"/>
      <c r="L305" s="114"/>
    </row>
    <row r="306" spans="1:12" x14ac:dyDescent="0.25">
      <c r="A306" s="101">
        <v>1270</v>
      </c>
      <c r="B306" s="102" t="s">
        <v>343</v>
      </c>
      <c r="C306" s="103">
        <f>'[1]ESF-09'!D40</f>
        <v>20164378.52</v>
      </c>
      <c r="D306" s="129"/>
      <c r="E306" s="129"/>
      <c r="F306" s="109"/>
      <c r="G306" s="128"/>
      <c r="H306" s="105"/>
      <c r="I306" s="114"/>
      <c r="J306" s="114"/>
      <c r="K306" s="114"/>
      <c r="L306" s="114"/>
    </row>
    <row r="307" spans="1:12" x14ac:dyDescent="0.25">
      <c r="A307" s="104">
        <v>1271</v>
      </c>
      <c r="B307" s="105" t="s">
        <v>344</v>
      </c>
      <c r="C307" s="106">
        <f>'[1]ESF-09'!D24</f>
        <v>15053259.67</v>
      </c>
      <c r="D307" s="124"/>
      <c r="E307" s="124"/>
      <c r="F307" s="109"/>
      <c r="G307" s="128"/>
      <c r="H307" s="105"/>
      <c r="I307" s="114"/>
      <c r="J307" s="114"/>
      <c r="K307" s="114"/>
      <c r="L307" s="114"/>
    </row>
    <row r="308" spans="1:12" x14ac:dyDescent="0.25">
      <c r="A308" s="104">
        <v>1272</v>
      </c>
      <c r="B308" s="105" t="s">
        <v>345</v>
      </c>
      <c r="C308" s="106">
        <v>0</v>
      </c>
      <c r="D308" s="124"/>
      <c r="E308" s="124"/>
      <c r="F308" s="109"/>
      <c r="G308" s="128"/>
      <c r="H308" s="105"/>
      <c r="I308" s="114"/>
      <c r="J308" s="114"/>
      <c r="K308" s="114"/>
      <c r="L308" s="114"/>
    </row>
    <row r="309" spans="1:12" x14ac:dyDescent="0.25">
      <c r="A309" s="104">
        <v>1273</v>
      </c>
      <c r="B309" s="105" t="s">
        <v>346</v>
      </c>
      <c r="C309" s="106">
        <v>0</v>
      </c>
      <c r="D309" s="124"/>
      <c r="E309" s="124"/>
      <c r="F309" s="109"/>
      <c r="G309" s="128"/>
      <c r="H309" s="105"/>
      <c r="I309" s="114"/>
      <c r="J309" s="114"/>
      <c r="K309" s="114"/>
      <c r="L309" s="114"/>
    </row>
    <row r="310" spans="1:12" x14ac:dyDescent="0.25">
      <c r="A310" s="104">
        <v>1274</v>
      </c>
      <c r="B310" s="105" t="s">
        <v>347</v>
      </c>
      <c r="C310" s="106">
        <f>+'[1]ESF-09'!D25+'[1]ESF-09'!D26+'[1]ESF-09'!D27</f>
        <v>0</v>
      </c>
      <c r="D310" s="124"/>
      <c r="E310" s="124"/>
      <c r="F310" s="109"/>
      <c r="G310" s="128"/>
      <c r="H310" s="105"/>
      <c r="I310" s="114"/>
      <c r="J310" s="114"/>
      <c r="K310" s="114"/>
      <c r="L310" s="114"/>
    </row>
    <row r="311" spans="1:12" x14ac:dyDescent="0.25">
      <c r="A311" s="104">
        <v>1275</v>
      </c>
      <c r="B311" s="105" t="s">
        <v>348</v>
      </c>
      <c r="C311" s="106">
        <v>0</v>
      </c>
      <c r="D311" s="124"/>
      <c r="E311" s="124"/>
      <c r="F311" s="109"/>
      <c r="G311" s="128"/>
      <c r="H311" s="105"/>
      <c r="I311" s="114"/>
      <c r="J311" s="114"/>
      <c r="K311" s="114"/>
      <c r="L311" s="114"/>
    </row>
    <row r="312" spans="1:12" x14ac:dyDescent="0.25">
      <c r="A312" s="104">
        <v>1279</v>
      </c>
      <c r="B312" s="105" t="s">
        <v>349</v>
      </c>
      <c r="C312" s="106">
        <f>'[1]ESF-09'!D28+'[1]ESF-09'!D29+'[1]ESF-09'!D30+'[1]ESF-09'!D31+'[1]ESF-09'!D32+'[1]ESF-09'!D33+'[1]ESF-09'!D34+'[1]ESF-09'!D37+'[1]ESF-09'!D38+'[1]ESF-09'!D39+'[1]ESF-09'!D35+'[1]ESF-09'!D36</f>
        <v>5111118.8499999987</v>
      </c>
      <c r="D312" s="124"/>
      <c r="E312" s="124"/>
      <c r="F312" s="109"/>
      <c r="G312" s="128"/>
      <c r="H312" s="105"/>
      <c r="I312" s="114"/>
      <c r="J312" s="114"/>
      <c r="K312" s="114"/>
      <c r="L312" s="114"/>
    </row>
    <row r="313" spans="1:12" x14ac:dyDescent="0.25">
      <c r="A313" s="109"/>
      <c r="B313" s="105"/>
      <c r="C313" s="109"/>
      <c r="D313" s="109"/>
      <c r="E313" s="109"/>
      <c r="F313" s="109"/>
      <c r="G313" s="109"/>
      <c r="H313" s="105"/>
      <c r="I313" s="114"/>
      <c r="J313" s="114"/>
      <c r="K313" s="114"/>
      <c r="L313" s="114"/>
    </row>
    <row r="314" spans="1:12" x14ac:dyDescent="0.25">
      <c r="A314" s="110" t="s">
        <v>350</v>
      </c>
      <c r="B314" s="111"/>
      <c r="C314" s="110"/>
      <c r="D314" s="110"/>
      <c r="E314" s="110"/>
      <c r="F314" s="110"/>
      <c r="G314" s="110"/>
      <c r="H314" s="111"/>
      <c r="I314" s="114"/>
      <c r="J314" s="114"/>
      <c r="K314" s="114"/>
      <c r="L314" s="114"/>
    </row>
    <row r="315" spans="1:12" x14ac:dyDescent="0.25">
      <c r="A315" s="112" t="s">
        <v>69</v>
      </c>
      <c r="B315" s="113" t="s">
        <v>70</v>
      </c>
      <c r="C315" s="112" t="s">
        <v>71</v>
      </c>
      <c r="D315" s="112" t="s">
        <v>1055</v>
      </c>
      <c r="E315" s="112"/>
      <c r="F315" s="112"/>
      <c r="G315" s="112"/>
      <c r="H315" s="113"/>
      <c r="I315" s="114"/>
      <c r="J315" s="114"/>
      <c r="K315" s="114"/>
      <c r="L315" s="114"/>
    </row>
    <row r="316" spans="1:12" x14ac:dyDescent="0.25">
      <c r="A316" s="104">
        <v>1160</v>
      </c>
      <c r="B316" s="105" t="s">
        <v>351</v>
      </c>
      <c r="C316" s="106">
        <v>0</v>
      </c>
      <c r="D316" s="109" t="s">
        <v>592</v>
      </c>
      <c r="E316" s="109"/>
      <c r="F316" s="109"/>
      <c r="G316" s="109"/>
      <c r="H316" s="105"/>
      <c r="I316" s="114"/>
      <c r="J316" s="114"/>
      <c r="K316" s="114"/>
      <c r="L316" s="114"/>
    </row>
    <row r="317" spans="1:12" x14ac:dyDescent="0.25">
      <c r="A317" s="104">
        <v>1161</v>
      </c>
      <c r="B317" s="105" t="s">
        <v>352</v>
      </c>
      <c r="C317" s="106">
        <v>0</v>
      </c>
      <c r="D317" s="109" t="s">
        <v>592</v>
      </c>
      <c r="E317" s="109"/>
      <c r="F317" s="109"/>
      <c r="G317" s="109"/>
      <c r="H317" s="105"/>
      <c r="I317" s="114"/>
      <c r="J317" s="114"/>
      <c r="K317" s="114"/>
      <c r="L317" s="114"/>
    </row>
    <row r="318" spans="1:12" x14ac:dyDescent="0.25">
      <c r="A318" s="104">
        <v>1162</v>
      </c>
      <c r="B318" s="105" t="s">
        <v>353</v>
      </c>
      <c r="C318" s="106">
        <v>0</v>
      </c>
      <c r="D318" s="109" t="s">
        <v>592</v>
      </c>
      <c r="E318" s="109"/>
      <c r="F318" s="109"/>
      <c r="G318" s="109"/>
      <c r="H318" s="105"/>
      <c r="I318" s="114"/>
      <c r="J318" s="114"/>
      <c r="K318" s="114"/>
      <c r="L318" s="114"/>
    </row>
    <row r="319" spans="1:12" x14ac:dyDescent="0.25">
      <c r="A319" s="109"/>
      <c r="B319" s="105"/>
      <c r="C319" s="109"/>
      <c r="D319" s="109"/>
      <c r="E319" s="109"/>
      <c r="F319" s="109"/>
      <c r="G319" s="109"/>
      <c r="H319" s="105"/>
      <c r="I319" s="114"/>
      <c r="J319" s="114"/>
      <c r="K319" s="114"/>
      <c r="L319" s="114"/>
    </row>
    <row r="320" spans="1:12" x14ac:dyDescent="0.25">
      <c r="A320" s="110" t="s">
        <v>354</v>
      </c>
      <c r="B320" s="111"/>
      <c r="C320" s="110"/>
      <c r="D320" s="110"/>
      <c r="E320" s="110"/>
      <c r="F320" s="110"/>
      <c r="G320" s="110"/>
      <c r="H320" s="111"/>
      <c r="I320" s="114"/>
      <c r="J320" s="114"/>
      <c r="K320" s="114"/>
      <c r="L320" s="114"/>
    </row>
    <row r="321" spans="1:12" x14ac:dyDescent="0.25">
      <c r="A321" s="112" t="s">
        <v>69</v>
      </c>
      <c r="B321" s="113" t="s">
        <v>70</v>
      </c>
      <c r="C321" s="112" t="s">
        <v>71</v>
      </c>
      <c r="D321" s="112" t="s">
        <v>277</v>
      </c>
      <c r="E321" s="112"/>
      <c r="F321" s="112"/>
      <c r="G321" s="112"/>
      <c r="H321" s="113"/>
      <c r="I321" s="114"/>
      <c r="J321" s="114"/>
      <c r="K321" s="114"/>
      <c r="L321" s="114"/>
    </row>
    <row r="322" spans="1:12" x14ac:dyDescent="0.25">
      <c r="A322" s="14">
        <v>1190</v>
      </c>
      <c r="B322" s="13" t="s">
        <v>355</v>
      </c>
      <c r="C322" s="15">
        <v>0</v>
      </c>
      <c r="D322" s="109" t="s">
        <v>592</v>
      </c>
      <c r="E322" s="13"/>
      <c r="F322" s="13"/>
      <c r="G322" s="13"/>
      <c r="H322" s="13"/>
      <c r="K322" s="114"/>
      <c r="L322" s="114"/>
    </row>
    <row r="323" spans="1:12" x14ac:dyDescent="0.25">
      <c r="A323" s="14">
        <v>1191</v>
      </c>
      <c r="B323" s="13" t="s">
        <v>356</v>
      </c>
      <c r="C323" s="15">
        <v>0</v>
      </c>
      <c r="D323" s="109" t="s">
        <v>592</v>
      </c>
      <c r="E323" s="13"/>
      <c r="F323" s="13"/>
      <c r="G323" s="13"/>
      <c r="H323" s="13"/>
      <c r="K323" s="114"/>
      <c r="L323" s="114"/>
    </row>
    <row r="324" spans="1:12" x14ac:dyDescent="0.25">
      <c r="A324" s="14">
        <v>1192</v>
      </c>
      <c r="B324" s="13" t="s">
        <v>357</v>
      </c>
      <c r="C324" s="15">
        <v>0</v>
      </c>
      <c r="D324" s="109" t="s">
        <v>592</v>
      </c>
      <c r="E324" s="13"/>
      <c r="F324" s="13"/>
      <c r="G324" s="13"/>
      <c r="H324" s="13"/>
      <c r="K324" s="114"/>
      <c r="L324" s="114"/>
    </row>
    <row r="325" spans="1:12" x14ac:dyDescent="0.25">
      <c r="A325" s="14">
        <v>1193</v>
      </c>
      <c r="B325" s="13" t="s">
        <v>358</v>
      </c>
      <c r="C325" s="15">
        <v>0</v>
      </c>
      <c r="D325" s="109" t="s">
        <v>592</v>
      </c>
      <c r="E325" s="13"/>
      <c r="F325" s="13"/>
      <c r="G325" s="13"/>
      <c r="H325" s="13"/>
      <c r="K325" s="114"/>
      <c r="L325" s="114"/>
    </row>
    <row r="326" spans="1:12" x14ac:dyDescent="0.25">
      <c r="A326" s="14">
        <v>1194</v>
      </c>
      <c r="B326" s="13" t="s">
        <v>359</v>
      </c>
      <c r="C326" s="15">
        <v>0</v>
      </c>
      <c r="D326" s="109" t="s">
        <v>592</v>
      </c>
      <c r="E326" s="13"/>
      <c r="F326" s="13"/>
      <c r="G326" s="13"/>
      <c r="H326" s="13"/>
      <c r="K326" s="114"/>
      <c r="L326" s="114"/>
    </row>
    <row r="327" spans="1:12" x14ac:dyDescent="0.25">
      <c r="A327" s="104">
        <v>1290</v>
      </c>
      <c r="B327" s="105" t="s">
        <v>360</v>
      </c>
      <c r="C327" s="106">
        <v>0</v>
      </c>
      <c r="D327" s="109" t="s">
        <v>592</v>
      </c>
      <c r="E327" s="109"/>
      <c r="F327" s="109"/>
      <c r="G327" s="109"/>
      <c r="H327" s="105"/>
      <c r="I327" s="114"/>
      <c r="J327" s="114"/>
      <c r="K327" s="114"/>
      <c r="L327" s="114"/>
    </row>
    <row r="328" spans="1:12" x14ac:dyDescent="0.25">
      <c r="A328" s="104">
        <v>1291</v>
      </c>
      <c r="B328" s="105" t="s">
        <v>361</v>
      </c>
      <c r="C328" s="106">
        <v>0</v>
      </c>
      <c r="D328" s="109" t="s">
        <v>592</v>
      </c>
      <c r="E328" s="109"/>
      <c r="F328" s="109"/>
      <c r="G328" s="109"/>
      <c r="H328" s="105"/>
      <c r="I328" s="114"/>
      <c r="J328" s="114"/>
      <c r="K328" s="132"/>
      <c r="L328" s="132"/>
    </row>
    <row r="329" spans="1:12" x14ac:dyDescent="0.25">
      <c r="A329" s="104">
        <v>1292</v>
      </c>
      <c r="B329" s="105" t="s">
        <v>362</v>
      </c>
      <c r="C329" s="106">
        <v>0</v>
      </c>
      <c r="D329" s="109" t="s">
        <v>592</v>
      </c>
      <c r="E329" s="109"/>
      <c r="F329" s="109"/>
      <c r="G329" s="109"/>
      <c r="H329" s="105"/>
      <c r="I329" s="114"/>
      <c r="J329" s="114"/>
      <c r="K329" s="114"/>
      <c r="L329" s="114"/>
    </row>
    <row r="330" spans="1:12" x14ac:dyDescent="0.25">
      <c r="A330" s="104">
        <v>1293</v>
      </c>
      <c r="B330" s="105" t="s">
        <v>363</v>
      </c>
      <c r="C330" s="106">
        <v>0</v>
      </c>
      <c r="D330" s="109" t="s">
        <v>592</v>
      </c>
      <c r="E330" s="109"/>
      <c r="F330" s="109"/>
      <c r="G330" s="109"/>
      <c r="H330" s="105"/>
      <c r="I330" s="114"/>
      <c r="J330" s="114"/>
      <c r="K330" s="114"/>
      <c r="L330" s="114"/>
    </row>
    <row r="331" spans="1:12" x14ac:dyDescent="0.25">
      <c r="A331" s="109"/>
      <c r="B331" s="105"/>
      <c r="C331" s="109"/>
      <c r="D331" s="109"/>
      <c r="E331" s="109"/>
      <c r="F331" s="109"/>
      <c r="G331" s="109"/>
      <c r="H331" s="105"/>
      <c r="I331" s="114"/>
      <c r="J331" s="114"/>
      <c r="K331" s="114"/>
      <c r="L331" s="114"/>
    </row>
    <row r="332" spans="1:12" x14ac:dyDescent="0.25">
      <c r="A332" s="110" t="s">
        <v>364</v>
      </c>
      <c r="B332" s="111"/>
      <c r="C332" s="110"/>
      <c r="D332" s="110"/>
      <c r="E332" s="110"/>
      <c r="F332" s="110"/>
      <c r="G332" s="110"/>
      <c r="H332" s="111"/>
      <c r="I332" s="114"/>
      <c r="J332" s="114"/>
      <c r="K332" s="114"/>
      <c r="L332" s="114"/>
    </row>
    <row r="333" spans="1:12" x14ac:dyDescent="0.25">
      <c r="A333" s="112" t="s">
        <v>69</v>
      </c>
      <c r="B333" s="113" t="s">
        <v>70</v>
      </c>
      <c r="C333" s="112" t="s">
        <v>71</v>
      </c>
      <c r="D333" s="112" t="s">
        <v>273</v>
      </c>
      <c r="E333" s="112" t="s">
        <v>274</v>
      </c>
      <c r="F333" s="112" t="s">
        <v>275</v>
      </c>
      <c r="G333" s="112" t="s">
        <v>365</v>
      </c>
      <c r="H333" s="115" t="s">
        <v>366</v>
      </c>
      <c r="I333" s="114"/>
      <c r="J333" s="114"/>
      <c r="K333" s="114"/>
      <c r="L333" s="114"/>
    </row>
    <row r="334" spans="1:12" x14ac:dyDescent="0.25">
      <c r="A334" s="101">
        <v>2110</v>
      </c>
      <c r="B334" s="102" t="s">
        <v>367</v>
      </c>
      <c r="C334" s="103">
        <f>'[1]ESF-12'!C1935</f>
        <v>26879694.710000001</v>
      </c>
      <c r="D334" s="103">
        <f>'[1]ESF-12'!D1935</f>
        <v>26879694.710000001</v>
      </c>
      <c r="E334" s="103">
        <f>'[1]ESF-12'!E1935</f>
        <v>0</v>
      </c>
      <c r="F334" s="103">
        <f>'[1]ESF-12'!F1935</f>
        <v>0</v>
      </c>
      <c r="G334" s="103">
        <f>'[1]ESF-12'!G1935</f>
        <v>0</v>
      </c>
      <c r="H334" s="105"/>
      <c r="I334" s="114"/>
      <c r="J334" s="114"/>
      <c r="K334" s="114"/>
      <c r="L334" s="114"/>
    </row>
    <row r="335" spans="1:12" x14ac:dyDescent="0.25">
      <c r="A335" s="101">
        <v>2111</v>
      </c>
      <c r="B335" s="102" t="s">
        <v>368</v>
      </c>
      <c r="C335" s="103">
        <f>'[1]ESF-12'!C13</f>
        <v>2559131.75</v>
      </c>
      <c r="D335" s="103">
        <f>'[1]ESF-12'!D13</f>
        <v>2559131.75</v>
      </c>
      <c r="E335" s="103">
        <f>'[1]ESF-12'!E13</f>
        <v>0</v>
      </c>
      <c r="F335" s="103">
        <f>'[1]ESF-12'!F13</f>
        <v>0</v>
      </c>
      <c r="G335" s="103">
        <f>'[1]ESF-12'!G13</f>
        <v>0</v>
      </c>
      <c r="H335" s="105"/>
      <c r="I335" s="114"/>
      <c r="J335" s="114"/>
      <c r="K335" s="114"/>
      <c r="L335" s="114"/>
    </row>
    <row r="336" spans="1:12" x14ac:dyDescent="0.25">
      <c r="A336" s="104" t="s">
        <v>1097</v>
      </c>
      <c r="B336" s="105" t="s">
        <v>1098</v>
      </c>
      <c r="C336" s="106">
        <v>642831.68000000005</v>
      </c>
      <c r="D336" s="106">
        <v>642831.68000000005</v>
      </c>
      <c r="E336" s="106">
        <v>0</v>
      </c>
      <c r="F336" s="106">
        <v>0</v>
      </c>
      <c r="G336" s="106">
        <v>0</v>
      </c>
      <c r="H336" s="105" t="s">
        <v>1098</v>
      </c>
      <c r="I336" s="114"/>
      <c r="J336" s="114"/>
      <c r="K336" s="114"/>
      <c r="L336" s="114"/>
    </row>
    <row r="337" spans="1:12" x14ac:dyDescent="0.25">
      <c r="A337" s="104" t="s">
        <v>1099</v>
      </c>
      <c r="B337" s="105" t="s">
        <v>1100</v>
      </c>
      <c r="C337" s="106">
        <v>1033951.42</v>
      </c>
      <c r="D337" s="106">
        <v>1033951.42</v>
      </c>
      <c r="E337" s="106">
        <v>0</v>
      </c>
      <c r="F337" s="106">
        <v>0</v>
      </c>
      <c r="G337" s="106">
        <v>0</v>
      </c>
      <c r="H337" s="105" t="s">
        <v>1100</v>
      </c>
      <c r="I337" s="114"/>
      <c r="J337" s="114"/>
      <c r="K337" s="114"/>
      <c r="L337" s="114"/>
    </row>
    <row r="338" spans="1:12" x14ac:dyDescent="0.25">
      <c r="A338" s="104" t="s">
        <v>1101</v>
      </c>
      <c r="B338" s="105" t="s">
        <v>1102</v>
      </c>
      <c r="C338" s="106">
        <v>882348.65</v>
      </c>
      <c r="D338" s="106">
        <v>882348.65</v>
      </c>
      <c r="E338" s="106">
        <v>0</v>
      </c>
      <c r="F338" s="106">
        <v>0</v>
      </c>
      <c r="G338" s="106">
        <v>0</v>
      </c>
      <c r="H338" s="105" t="s">
        <v>1102</v>
      </c>
      <c r="I338" s="114"/>
      <c r="J338" s="114"/>
      <c r="K338" s="114"/>
      <c r="L338" s="114"/>
    </row>
    <row r="339" spans="1:12" x14ac:dyDescent="0.25">
      <c r="A339" s="101">
        <v>2112</v>
      </c>
      <c r="B339" s="102" t="s">
        <v>369</v>
      </c>
      <c r="C339" s="103">
        <f>'[1]ESF-12'!C1255</f>
        <v>0</v>
      </c>
      <c r="D339" s="103">
        <f>'[1]ESF-12'!D1255</f>
        <v>0</v>
      </c>
      <c r="E339" s="103">
        <f>'[1]ESF-12'!E1255</f>
        <v>0</v>
      </c>
      <c r="F339" s="103">
        <f>'[1]ESF-12'!F1255</f>
        <v>0</v>
      </c>
      <c r="G339" s="103">
        <f>'[1]ESF-12'!G1255</f>
        <v>0</v>
      </c>
      <c r="H339" s="105"/>
      <c r="I339" s="114"/>
      <c r="J339" s="114"/>
      <c r="K339" s="114"/>
      <c r="L339" s="114"/>
    </row>
    <row r="340" spans="1:12" x14ac:dyDescent="0.25">
      <c r="A340" s="101">
        <v>2113</v>
      </c>
      <c r="B340" s="102" t="s">
        <v>916</v>
      </c>
      <c r="C340" s="103">
        <f>+'[1]ESF-12'!C1316</f>
        <v>0</v>
      </c>
      <c r="D340" s="103">
        <f>+'[1]ESF-12'!D1316</f>
        <v>0</v>
      </c>
      <c r="E340" s="103">
        <f>+'[1]ESF-12'!E1316</f>
        <v>0</v>
      </c>
      <c r="F340" s="103">
        <f>+'[1]ESF-12'!F1316</f>
        <v>0</v>
      </c>
      <c r="G340" s="103">
        <f>+'[1]ESF-12'!G1316</f>
        <v>0</v>
      </c>
      <c r="H340" s="105"/>
      <c r="I340" s="114"/>
      <c r="J340" s="114"/>
      <c r="K340" s="114"/>
      <c r="L340" s="114"/>
    </row>
    <row r="341" spans="1:12" x14ac:dyDescent="0.25">
      <c r="A341" s="116">
        <v>2114</v>
      </c>
      <c r="B341" s="117" t="s">
        <v>370</v>
      </c>
      <c r="C341" s="118">
        <v>0</v>
      </c>
      <c r="D341" s="118">
        <v>0</v>
      </c>
      <c r="E341" s="118">
        <v>0</v>
      </c>
      <c r="F341" s="118">
        <v>0</v>
      </c>
      <c r="G341" s="118">
        <v>0</v>
      </c>
      <c r="H341" s="105"/>
      <c r="I341" s="114"/>
      <c r="J341" s="114"/>
      <c r="K341" s="114"/>
      <c r="L341" s="114"/>
    </row>
    <row r="342" spans="1:12" x14ac:dyDescent="0.25">
      <c r="A342" s="116">
        <v>2115</v>
      </c>
      <c r="B342" s="117" t="s">
        <v>371</v>
      </c>
      <c r="C342" s="118">
        <v>0</v>
      </c>
      <c r="D342" s="118">
        <v>0</v>
      </c>
      <c r="E342" s="118">
        <v>0</v>
      </c>
      <c r="F342" s="118">
        <v>0</v>
      </c>
      <c r="G342" s="118">
        <v>0</v>
      </c>
      <c r="H342" s="105"/>
      <c r="I342" s="114"/>
      <c r="J342" s="114"/>
      <c r="K342" s="114"/>
      <c r="L342" s="114"/>
    </row>
    <row r="343" spans="1:12" x14ac:dyDescent="0.25">
      <c r="A343" s="116">
        <v>2116</v>
      </c>
      <c r="B343" s="117" t="s">
        <v>372</v>
      </c>
      <c r="C343" s="118">
        <v>0</v>
      </c>
      <c r="D343" s="118">
        <v>0</v>
      </c>
      <c r="E343" s="118">
        <v>0</v>
      </c>
      <c r="F343" s="118">
        <v>0</v>
      </c>
      <c r="G343" s="118">
        <v>0</v>
      </c>
      <c r="H343" s="105"/>
      <c r="I343" s="114"/>
      <c r="J343" s="114"/>
      <c r="K343" s="114"/>
      <c r="L343" s="114"/>
    </row>
    <row r="344" spans="1:12" x14ac:dyDescent="0.25">
      <c r="A344" s="101">
        <v>2117</v>
      </c>
      <c r="B344" s="102" t="s">
        <v>917</v>
      </c>
      <c r="C344" s="103">
        <f>+'[1]ESF-12'!C1389</f>
        <v>4406282.5</v>
      </c>
      <c r="D344" s="103">
        <f>+'[1]ESF-12'!D1389</f>
        <v>4406282.5</v>
      </c>
      <c r="E344" s="103">
        <f>+'[1]ESF-12'!E1389</f>
        <v>0</v>
      </c>
      <c r="F344" s="103">
        <f>+'[1]ESF-12'!F1389</f>
        <v>0</v>
      </c>
      <c r="G344" s="103">
        <f>+'[1]ESF-12'!G1389</f>
        <v>0</v>
      </c>
      <c r="H344" s="105"/>
      <c r="I344" s="114"/>
      <c r="J344" s="114"/>
      <c r="K344" s="114"/>
      <c r="L344" s="114"/>
    </row>
    <row r="345" spans="1:12" x14ac:dyDescent="0.25">
      <c r="A345" s="104" t="s">
        <v>918</v>
      </c>
      <c r="B345" s="105" t="s">
        <v>919</v>
      </c>
      <c r="C345" s="106">
        <v>1668207.81</v>
      </c>
      <c r="D345" s="106">
        <v>1668207.81</v>
      </c>
      <c r="E345" s="106">
        <v>0</v>
      </c>
      <c r="F345" s="106">
        <v>0</v>
      </c>
      <c r="G345" s="106">
        <v>0</v>
      </c>
      <c r="H345" s="105" t="s">
        <v>920</v>
      </c>
      <c r="I345" s="114"/>
      <c r="J345" s="114"/>
      <c r="K345" s="114"/>
      <c r="L345" s="114"/>
    </row>
    <row r="346" spans="1:12" x14ac:dyDescent="0.25">
      <c r="A346" s="104" t="s">
        <v>921</v>
      </c>
      <c r="B346" s="105" t="s">
        <v>922</v>
      </c>
      <c r="C346" s="106">
        <v>18742.759999999998</v>
      </c>
      <c r="D346" s="106">
        <v>18742.759999999998</v>
      </c>
      <c r="E346" s="106">
        <v>0</v>
      </c>
      <c r="F346" s="106">
        <v>0</v>
      </c>
      <c r="G346" s="106">
        <v>0</v>
      </c>
      <c r="H346" s="105" t="s">
        <v>920</v>
      </c>
      <c r="I346" s="114"/>
      <c r="J346" s="114"/>
      <c r="K346" s="114"/>
      <c r="L346" s="114"/>
    </row>
    <row r="347" spans="1:12" x14ac:dyDescent="0.25">
      <c r="A347" s="104" t="s">
        <v>923</v>
      </c>
      <c r="B347" s="105" t="s">
        <v>924</v>
      </c>
      <c r="C347" s="106">
        <v>101120.3</v>
      </c>
      <c r="D347" s="106">
        <v>101120.3</v>
      </c>
      <c r="E347" s="106">
        <v>0</v>
      </c>
      <c r="F347" s="106">
        <v>0</v>
      </c>
      <c r="G347" s="106">
        <v>0</v>
      </c>
      <c r="H347" s="105" t="s">
        <v>920</v>
      </c>
      <c r="I347" s="114"/>
      <c r="J347" s="114"/>
      <c r="K347" s="114"/>
      <c r="L347" s="114"/>
    </row>
    <row r="348" spans="1:12" x14ac:dyDescent="0.25">
      <c r="A348" s="104" t="s">
        <v>925</v>
      </c>
      <c r="B348" s="105" t="s">
        <v>926</v>
      </c>
      <c r="C348" s="106">
        <v>71108.66</v>
      </c>
      <c r="D348" s="106">
        <v>71108.66</v>
      </c>
      <c r="E348" s="106">
        <v>0</v>
      </c>
      <c r="F348" s="106">
        <v>0</v>
      </c>
      <c r="G348" s="106">
        <v>0</v>
      </c>
      <c r="H348" s="105" t="s">
        <v>920</v>
      </c>
      <c r="I348" s="114"/>
      <c r="J348" s="114"/>
      <c r="K348" s="114"/>
      <c r="L348" s="114"/>
    </row>
    <row r="349" spans="1:12" x14ac:dyDescent="0.25">
      <c r="A349" s="104" t="s">
        <v>927</v>
      </c>
      <c r="B349" s="105" t="s">
        <v>928</v>
      </c>
      <c r="C349" s="106">
        <v>257939.19</v>
      </c>
      <c r="D349" s="106">
        <v>257939.19</v>
      </c>
      <c r="E349" s="106">
        <v>0</v>
      </c>
      <c r="F349" s="106">
        <v>0</v>
      </c>
      <c r="G349" s="106">
        <v>0</v>
      </c>
      <c r="H349" s="105" t="s">
        <v>920</v>
      </c>
      <c r="I349" s="114"/>
      <c r="J349" s="114"/>
      <c r="K349" s="114"/>
      <c r="L349" s="114"/>
    </row>
    <row r="350" spans="1:12" x14ac:dyDescent="0.25">
      <c r="A350" s="104" t="s">
        <v>929</v>
      </c>
      <c r="B350" s="105" t="s">
        <v>930</v>
      </c>
      <c r="C350" s="106">
        <v>4685.6899999999996</v>
      </c>
      <c r="D350" s="106">
        <v>4685.6899999999996</v>
      </c>
      <c r="E350" s="106">
        <v>0</v>
      </c>
      <c r="F350" s="106">
        <v>0</v>
      </c>
      <c r="G350" s="106">
        <v>0</v>
      </c>
      <c r="H350" s="105" t="s">
        <v>920</v>
      </c>
      <c r="I350" s="114"/>
      <c r="J350" s="114"/>
      <c r="K350" s="114"/>
      <c r="L350" s="114"/>
    </row>
    <row r="351" spans="1:12" x14ac:dyDescent="0.25">
      <c r="A351" s="104" t="s">
        <v>931</v>
      </c>
      <c r="B351" s="105" t="s">
        <v>932</v>
      </c>
      <c r="C351" s="106">
        <v>35854.82</v>
      </c>
      <c r="D351" s="106">
        <v>35854.82</v>
      </c>
      <c r="E351" s="106">
        <v>0</v>
      </c>
      <c r="F351" s="106">
        <v>0</v>
      </c>
      <c r="G351" s="106">
        <v>0</v>
      </c>
      <c r="H351" s="105" t="s">
        <v>920</v>
      </c>
      <c r="I351" s="114"/>
      <c r="J351" s="114"/>
      <c r="K351" s="114"/>
      <c r="L351" s="114"/>
    </row>
    <row r="352" spans="1:12" x14ac:dyDescent="0.25">
      <c r="A352" s="104" t="s">
        <v>933</v>
      </c>
      <c r="B352" s="105" t="s">
        <v>934</v>
      </c>
      <c r="C352" s="106">
        <v>22409.360000000001</v>
      </c>
      <c r="D352" s="106">
        <v>22409.360000000001</v>
      </c>
      <c r="E352" s="106">
        <v>0</v>
      </c>
      <c r="F352" s="106">
        <v>0</v>
      </c>
      <c r="G352" s="106">
        <v>0</v>
      </c>
      <c r="H352" s="105" t="s">
        <v>920</v>
      </c>
      <c r="I352" s="114"/>
      <c r="J352" s="114"/>
      <c r="K352" s="114"/>
      <c r="L352" s="114"/>
    </row>
    <row r="353" spans="1:12" x14ac:dyDescent="0.25">
      <c r="A353" s="104" t="s">
        <v>935</v>
      </c>
      <c r="B353" s="105" t="s">
        <v>936</v>
      </c>
      <c r="C353" s="106">
        <v>317816.90999999997</v>
      </c>
      <c r="D353" s="106">
        <v>317816.90999999997</v>
      </c>
      <c r="E353" s="106">
        <v>0</v>
      </c>
      <c r="F353" s="106">
        <v>0</v>
      </c>
      <c r="G353" s="106">
        <v>0</v>
      </c>
      <c r="H353" s="105" t="s">
        <v>920</v>
      </c>
      <c r="I353" s="114"/>
      <c r="J353" s="114"/>
      <c r="K353" s="114"/>
      <c r="L353" s="114"/>
    </row>
    <row r="354" spans="1:12" ht="15" customHeight="1" x14ac:dyDescent="0.25">
      <c r="A354" s="104" t="s">
        <v>1103</v>
      </c>
      <c r="B354" s="105" t="s">
        <v>1104</v>
      </c>
      <c r="C354" s="106">
        <v>1908397</v>
      </c>
      <c r="D354" s="106">
        <v>1908397</v>
      </c>
      <c r="E354" s="106">
        <v>0</v>
      </c>
      <c r="F354" s="106">
        <v>0</v>
      </c>
      <c r="G354" s="106">
        <v>0</v>
      </c>
      <c r="H354" s="105" t="s">
        <v>920</v>
      </c>
      <c r="I354" s="114"/>
      <c r="J354" s="114"/>
      <c r="K354" s="114"/>
      <c r="L354" s="114"/>
    </row>
    <row r="355" spans="1:12" ht="15" customHeight="1" x14ac:dyDescent="0.25">
      <c r="A355" s="26">
        <v>2119</v>
      </c>
      <c r="B355" s="31" t="s">
        <v>937</v>
      </c>
      <c r="C355" s="103">
        <f>+'[1]ESF-12'!C1933</f>
        <v>19914280.460000001</v>
      </c>
      <c r="D355" s="103">
        <f>+'[1]ESF-12'!D1933</f>
        <v>19914280.460000001</v>
      </c>
      <c r="E355" s="103">
        <f>+'[1]ESF-12'!E1933</f>
        <v>0</v>
      </c>
      <c r="F355" s="103">
        <f>+'[1]ESF-12'!F1933</f>
        <v>0</v>
      </c>
      <c r="G355" s="103">
        <f>+'[1]ESF-12'!G1933</f>
        <v>0</v>
      </c>
      <c r="H355" s="102"/>
      <c r="I355" s="132"/>
      <c r="J355" s="132"/>
      <c r="K355" s="114"/>
      <c r="L355" s="114"/>
    </row>
    <row r="356" spans="1:12" ht="15" customHeight="1" x14ac:dyDescent="0.25">
      <c r="A356" s="104" t="s">
        <v>938</v>
      </c>
      <c r="B356" s="105" t="s">
        <v>939</v>
      </c>
      <c r="C356" s="106">
        <v>41034.71</v>
      </c>
      <c r="D356" s="106">
        <v>41034.71</v>
      </c>
      <c r="E356" s="106">
        <v>0</v>
      </c>
      <c r="F356" s="106">
        <v>0</v>
      </c>
      <c r="G356" s="106">
        <v>0</v>
      </c>
      <c r="H356" s="105" t="s">
        <v>940</v>
      </c>
      <c r="I356" s="114"/>
      <c r="J356" s="114"/>
      <c r="K356" s="114"/>
      <c r="L356" s="114"/>
    </row>
    <row r="357" spans="1:12" ht="15" customHeight="1" x14ac:dyDescent="0.25">
      <c r="A357" s="104" t="s">
        <v>941</v>
      </c>
      <c r="B357" s="105" t="s">
        <v>942</v>
      </c>
      <c r="C357" s="106">
        <v>33538.379999999997</v>
      </c>
      <c r="D357" s="106">
        <v>33538.379999999997</v>
      </c>
      <c r="E357" s="106">
        <v>0</v>
      </c>
      <c r="F357" s="106">
        <v>0</v>
      </c>
      <c r="G357" s="106">
        <v>0</v>
      </c>
      <c r="H357" s="105" t="s">
        <v>940</v>
      </c>
      <c r="I357" s="114"/>
      <c r="J357" s="114"/>
      <c r="K357" s="114"/>
      <c r="L357" s="114"/>
    </row>
    <row r="358" spans="1:12" ht="15" customHeight="1" x14ac:dyDescent="0.25">
      <c r="A358" s="104" t="s">
        <v>943</v>
      </c>
      <c r="B358" s="105" t="s">
        <v>944</v>
      </c>
      <c r="C358" s="106">
        <v>32908.620000000003</v>
      </c>
      <c r="D358" s="106">
        <v>32908.620000000003</v>
      </c>
      <c r="E358" s="106">
        <v>0</v>
      </c>
      <c r="F358" s="106">
        <v>0</v>
      </c>
      <c r="G358" s="106">
        <v>0</v>
      </c>
      <c r="H358" s="105" t="s">
        <v>940</v>
      </c>
      <c r="I358" s="114"/>
      <c r="J358" s="114"/>
      <c r="K358" s="114"/>
      <c r="L358" s="114"/>
    </row>
    <row r="359" spans="1:12" ht="15" customHeight="1" x14ac:dyDescent="0.25">
      <c r="A359" s="104" t="s">
        <v>1057</v>
      </c>
      <c r="B359" s="105" t="s">
        <v>1058</v>
      </c>
      <c r="C359" s="106">
        <v>1994.49</v>
      </c>
      <c r="D359" s="106">
        <v>1994.49</v>
      </c>
      <c r="E359" s="106">
        <v>0</v>
      </c>
      <c r="F359" s="106">
        <v>0</v>
      </c>
      <c r="G359" s="106">
        <v>0</v>
      </c>
      <c r="H359" s="105" t="s">
        <v>940</v>
      </c>
      <c r="I359" s="114"/>
      <c r="J359" s="114"/>
      <c r="K359" s="114"/>
      <c r="L359" s="114"/>
    </row>
    <row r="360" spans="1:12" ht="15" customHeight="1" x14ac:dyDescent="0.25">
      <c r="A360" s="104" t="s">
        <v>945</v>
      </c>
      <c r="B360" s="105" t="s">
        <v>946</v>
      </c>
      <c r="C360" s="106">
        <v>1364701.15</v>
      </c>
      <c r="D360" s="106">
        <v>1364701.15</v>
      </c>
      <c r="E360" s="106">
        <v>0</v>
      </c>
      <c r="F360" s="106">
        <v>0</v>
      </c>
      <c r="G360" s="106">
        <v>0</v>
      </c>
      <c r="H360" s="105" t="s">
        <v>940</v>
      </c>
      <c r="I360" s="114"/>
      <c r="J360" s="114"/>
      <c r="K360" s="114"/>
      <c r="L360" s="114"/>
    </row>
    <row r="361" spans="1:12" ht="15" customHeight="1" x14ac:dyDescent="0.25">
      <c r="A361" s="104" t="s">
        <v>947</v>
      </c>
      <c r="B361" s="105" t="s">
        <v>948</v>
      </c>
      <c r="C361" s="106">
        <v>13455.23</v>
      </c>
      <c r="D361" s="106">
        <v>13455.23</v>
      </c>
      <c r="E361" s="106">
        <v>0</v>
      </c>
      <c r="F361" s="106">
        <v>0</v>
      </c>
      <c r="G361" s="106">
        <v>0</v>
      </c>
      <c r="H361" s="105" t="s">
        <v>940</v>
      </c>
      <c r="I361" s="114"/>
      <c r="J361" s="114"/>
      <c r="K361" s="114"/>
      <c r="L361" s="114"/>
    </row>
    <row r="362" spans="1:12" ht="15" customHeight="1" x14ac:dyDescent="0.25">
      <c r="A362" s="104" t="s">
        <v>949</v>
      </c>
      <c r="B362" s="105" t="s">
        <v>950</v>
      </c>
      <c r="C362" s="106">
        <v>1870811.28</v>
      </c>
      <c r="D362" s="106">
        <v>1870811.28</v>
      </c>
      <c r="E362" s="106">
        <v>0</v>
      </c>
      <c r="F362" s="106">
        <v>0</v>
      </c>
      <c r="G362" s="106">
        <v>0</v>
      </c>
      <c r="H362" s="105" t="s">
        <v>940</v>
      </c>
      <c r="I362" s="114"/>
      <c r="J362" s="114"/>
      <c r="K362" s="114"/>
      <c r="L362" s="114"/>
    </row>
    <row r="363" spans="1:12" ht="15" customHeight="1" x14ac:dyDescent="0.25">
      <c r="A363" s="104" t="s">
        <v>951</v>
      </c>
      <c r="B363" s="105" t="s">
        <v>952</v>
      </c>
      <c r="C363" s="106">
        <v>7120.44</v>
      </c>
      <c r="D363" s="106">
        <v>7120.44</v>
      </c>
      <c r="E363" s="106">
        <v>0</v>
      </c>
      <c r="F363" s="106">
        <v>0</v>
      </c>
      <c r="G363" s="106">
        <v>0</v>
      </c>
      <c r="H363" s="105" t="s">
        <v>940</v>
      </c>
      <c r="I363" s="114"/>
      <c r="J363" s="114"/>
      <c r="K363" s="114"/>
      <c r="L363" s="114"/>
    </row>
    <row r="364" spans="1:12" ht="15" customHeight="1" x14ac:dyDescent="0.25">
      <c r="A364" s="104" t="s">
        <v>953</v>
      </c>
      <c r="B364" s="105" t="s">
        <v>954</v>
      </c>
      <c r="C364" s="106">
        <v>89884.55</v>
      </c>
      <c r="D364" s="106">
        <v>89884.55</v>
      </c>
      <c r="E364" s="106">
        <v>0</v>
      </c>
      <c r="F364" s="106">
        <v>0</v>
      </c>
      <c r="G364" s="106">
        <v>0</v>
      </c>
      <c r="H364" s="105" t="s">
        <v>940</v>
      </c>
      <c r="I364" s="114"/>
      <c r="J364" s="114"/>
      <c r="K364" s="114"/>
      <c r="L364" s="114"/>
    </row>
    <row r="365" spans="1:12" ht="15" customHeight="1" x14ac:dyDescent="0.25">
      <c r="A365" s="104" t="s">
        <v>1105</v>
      </c>
      <c r="B365" s="105" t="s">
        <v>1106</v>
      </c>
      <c r="C365" s="106">
        <v>26.38</v>
      </c>
      <c r="D365" s="106">
        <v>26.38</v>
      </c>
      <c r="E365" s="106">
        <v>0</v>
      </c>
      <c r="F365" s="106">
        <v>0</v>
      </c>
      <c r="G365" s="106">
        <v>0</v>
      </c>
      <c r="H365" s="105" t="s">
        <v>940</v>
      </c>
      <c r="I365" s="114"/>
      <c r="J365" s="114"/>
      <c r="K365" s="114"/>
      <c r="L365" s="114"/>
    </row>
    <row r="366" spans="1:12" ht="15" customHeight="1" x14ac:dyDescent="0.25">
      <c r="A366" s="104" t="s">
        <v>1107</v>
      </c>
      <c r="B366" s="105" t="s">
        <v>1108</v>
      </c>
      <c r="C366" s="106">
        <v>72.27</v>
      </c>
      <c r="D366" s="106">
        <v>72.27</v>
      </c>
      <c r="E366" s="106">
        <v>0</v>
      </c>
      <c r="F366" s="106">
        <v>0</v>
      </c>
      <c r="G366" s="106">
        <v>0</v>
      </c>
      <c r="H366" s="105" t="s">
        <v>940</v>
      </c>
      <c r="I366" s="114"/>
      <c r="J366" s="114"/>
      <c r="K366" s="114"/>
      <c r="L366" s="114"/>
    </row>
    <row r="367" spans="1:12" ht="15" customHeight="1" x14ac:dyDescent="0.25">
      <c r="A367" s="104" t="s">
        <v>1109</v>
      </c>
      <c r="B367" s="105" t="s">
        <v>1110</v>
      </c>
      <c r="C367" s="106">
        <v>7.66</v>
      </c>
      <c r="D367" s="106">
        <v>7.66</v>
      </c>
      <c r="E367" s="106">
        <v>0</v>
      </c>
      <c r="F367" s="106">
        <v>0</v>
      </c>
      <c r="G367" s="106">
        <v>0</v>
      </c>
      <c r="H367" s="105" t="s">
        <v>940</v>
      </c>
      <c r="I367" s="114"/>
      <c r="J367" s="114"/>
    </row>
    <row r="368" spans="1:12" ht="15" customHeight="1" x14ac:dyDescent="0.25">
      <c r="A368" s="104" t="s">
        <v>955</v>
      </c>
      <c r="B368" s="105" t="s">
        <v>956</v>
      </c>
      <c r="C368" s="106">
        <v>193041.25</v>
      </c>
      <c r="D368" s="106">
        <v>193041.25</v>
      </c>
      <c r="E368" s="106">
        <v>0</v>
      </c>
      <c r="F368" s="106">
        <v>0</v>
      </c>
      <c r="G368" s="106">
        <v>0</v>
      </c>
      <c r="H368" s="105" t="s">
        <v>940</v>
      </c>
      <c r="I368" s="114"/>
      <c r="J368" s="114"/>
    </row>
    <row r="369" spans="1:12" ht="15" customHeight="1" x14ac:dyDescent="0.25">
      <c r="A369" s="104" t="s">
        <v>957</v>
      </c>
      <c r="B369" s="105" t="s">
        <v>958</v>
      </c>
      <c r="C369" s="106">
        <v>192896.12</v>
      </c>
      <c r="D369" s="106">
        <v>192896.12</v>
      </c>
      <c r="E369" s="106">
        <v>0</v>
      </c>
      <c r="F369" s="106">
        <v>0</v>
      </c>
      <c r="G369" s="106">
        <v>0</v>
      </c>
      <c r="H369" s="105" t="s">
        <v>940</v>
      </c>
      <c r="I369" s="114"/>
      <c r="J369" s="114"/>
    </row>
    <row r="370" spans="1:12" ht="15" customHeight="1" x14ac:dyDescent="0.25">
      <c r="A370" s="104" t="s">
        <v>959</v>
      </c>
      <c r="B370" s="105" t="s">
        <v>960</v>
      </c>
      <c r="C370" s="106">
        <v>193012.72</v>
      </c>
      <c r="D370" s="106">
        <v>193012.72</v>
      </c>
      <c r="E370" s="106">
        <v>0</v>
      </c>
      <c r="F370" s="106">
        <v>0</v>
      </c>
      <c r="G370" s="106">
        <v>0</v>
      </c>
      <c r="H370" s="105" t="s">
        <v>940</v>
      </c>
      <c r="I370" s="114"/>
      <c r="J370" s="114"/>
    </row>
    <row r="371" spans="1:12" ht="15" customHeight="1" x14ac:dyDescent="0.25">
      <c r="A371" s="104" t="s">
        <v>1111</v>
      </c>
      <c r="B371" s="105" t="s">
        <v>1011</v>
      </c>
      <c r="C371" s="106">
        <v>86939.56</v>
      </c>
      <c r="D371" s="106">
        <v>86939.56</v>
      </c>
      <c r="E371" s="106">
        <v>0</v>
      </c>
      <c r="F371" s="106">
        <v>0</v>
      </c>
      <c r="G371" s="106">
        <v>0</v>
      </c>
      <c r="H371" s="105" t="s">
        <v>940</v>
      </c>
      <c r="I371" s="114"/>
      <c r="J371" s="114"/>
    </row>
    <row r="372" spans="1:12" ht="15" customHeight="1" x14ac:dyDescent="0.25">
      <c r="A372" s="104" t="s">
        <v>1112</v>
      </c>
      <c r="B372" s="105" t="s">
        <v>1113</v>
      </c>
      <c r="C372" s="106">
        <v>315683.44</v>
      </c>
      <c r="D372" s="106">
        <v>315683.44</v>
      </c>
      <c r="E372" s="106">
        <v>0</v>
      </c>
      <c r="F372" s="106">
        <v>0</v>
      </c>
      <c r="G372" s="106">
        <v>0</v>
      </c>
      <c r="H372" s="105" t="s">
        <v>940</v>
      </c>
      <c r="I372" s="114"/>
      <c r="J372" s="114"/>
    </row>
    <row r="373" spans="1:12" ht="15" customHeight="1" x14ac:dyDescent="0.25">
      <c r="A373" s="104" t="s">
        <v>1114</v>
      </c>
      <c r="B373" s="105" t="s">
        <v>1115</v>
      </c>
      <c r="C373" s="106">
        <v>2620687.66</v>
      </c>
      <c r="D373" s="106">
        <v>2620687.66</v>
      </c>
      <c r="E373" s="106">
        <v>0</v>
      </c>
      <c r="F373" s="106">
        <v>0</v>
      </c>
      <c r="G373" s="106">
        <v>0</v>
      </c>
      <c r="H373" s="105" t="s">
        <v>940</v>
      </c>
      <c r="I373" s="114"/>
      <c r="J373" s="114"/>
    </row>
    <row r="374" spans="1:12" ht="15" customHeight="1" x14ac:dyDescent="0.25">
      <c r="A374" s="104" t="s">
        <v>1116</v>
      </c>
      <c r="B374" s="105" t="s">
        <v>1117</v>
      </c>
      <c r="C374" s="106">
        <v>2100516.44</v>
      </c>
      <c r="D374" s="106">
        <v>2100516.44</v>
      </c>
      <c r="E374" s="106">
        <v>0</v>
      </c>
      <c r="F374" s="106">
        <v>0</v>
      </c>
      <c r="G374" s="106">
        <v>0</v>
      </c>
      <c r="H374" s="105" t="s">
        <v>940</v>
      </c>
      <c r="I374" s="114"/>
      <c r="J374" s="114"/>
    </row>
    <row r="375" spans="1:12" ht="15" customHeight="1" x14ac:dyDescent="0.25">
      <c r="A375" s="104" t="s">
        <v>1118</v>
      </c>
      <c r="B375" s="105" t="s">
        <v>1119</v>
      </c>
      <c r="C375" s="106">
        <v>3598.49</v>
      </c>
      <c r="D375" s="106">
        <v>3598.49</v>
      </c>
      <c r="E375" s="106">
        <v>0</v>
      </c>
      <c r="F375" s="106">
        <v>0</v>
      </c>
      <c r="G375" s="106">
        <v>0</v>
      </c>
      <c r="H375" s="105" t="s">
        <v>940</v>
      </c>
      <c r="I375" s="114"/>
      <c r="J375" s="114"/>
      <c r="K375" s="114"/>
      <c r="L375" s="114"/>
    </row>
    <row r="376" spans="1:12" ht="15" customHeight="1" x14ac:dyDescent="0.25">
      <c r="A376" s="104" t="s">
        <v>1120</v>
      </c>
      <c r="B376" s="105" t="s">
        <v>1121</v>
      </c>
      <c r="C376" s="106">
        <v>66482.960000000006</v>
      </c>
      <c r="D376" s="106">
        <v>66482.960000000006</v>
      </c>
      <c r="E376" s="106">
        <v>0</v>
      </c>
      <c r="F376" s="106">
        <v>0</v>
      </c>
      <c r="G376" s="106">
        <v>0</v>
      </c>
      <c r="H376" s="105" t="s">
        <v>940</v>
      </c>
      <c r="I376" s="114"/>
      <c r="J376" s="114"/>
    </row>
    <row r="377" spans="1:12" ht="15" customHeight="1" x14ac:dyDescent="0.25">
      <c r="A377" s="104" t="s">
        <v>1122</v>
      </c>
      <c r="B377" s="105" t="s">
        <v>1123</v>
      </c>
      <c r="C377" s="106">
        <v>660923.63</v>
      </c>
      <c r="D377" s="106">
        <v>660923.63</v>
      </c>
      <c r="E377" s="106">
        <v>0</v>
      </c>
      <c r="F377" s="106">
        <v>0</v>
      </c>
      <c r="G377" s="106">
        <v>0</v>
      </c>
      <c r="H377" s="105" t="s">
        <v>940</v>
      </c>
      <c r="I377" s="114"/>
      <c r="J377" s="114"/>
    </row>
    <row r="378" spans="1:12" ht="15" customHeight="1" x14ac:dyDescent="0.25">
      <c r="A378" s="104" t="s">
        <v>1124</v>
      </c>
      <c r="B378" s="105" t="s">
        <v>1125</v>
      </c>
      <c r="C378" s="106">
        <v>76144.72</v>
      </c>
      <c r="D378" s="106">
        <v>76144.72</v>
      </c>
      <c r="E378" s="106">
        <v>0</v>
      </c>
      <c r="F378" s="106">
        <v>0</v>
      </c>
      <c r="G378" s="106">
        <v>0</v>
      </c>
      <c r="H378" s="105" t="s">
        <v>940</v>
      </c>
      <c r="I378" s="114"/>
      <c r="J378" s="114"/>
    </row>
    <row r="379" spans="1:12" ht="15" customHeight="1" x14ac:dyDescent="0.25">
      <c r="A379" s="104" t="s">
        <v>1126</v>
      </c>
      <c r="B379" s="105" t="s">
        <v>1052</v>
      </c>
      <c r="C379" s="106">
        <v>1840828.63</v>
      </c>
      <c r="D379" s="106">
        <v>1840828.63</v>
      </c>
      <c r="E379" s="106">
        <v>0</v>
      </c>
      <c r="F379" s="106">
        <v>0</v>
      </c>
      <c r="G379" s="106">
        <v>0</v>
      </c>
      <c r="H379" s="105" t="s">
        <v>940</v>
      </c>
      <c r="I379" s="114"/>
      <c r="J379" s="114"/>
    </row>
    <row r="380" spans="1:12" ht="15" customHeight="1" x14ac:dyDescent="0.25">
      <c r="A380" s="104" t="s">
        <v>1127</v>
      </c>
      <c r="B380" s="105" t="s">
        <v>1054</v>
      </c>
      <c r="C380" s="106">
        <v>450948.55</v>
      </c>
      <c r="D380" s="106">
        <v>450948.55</v>
      </c>
      <c r="E380" s="106">
        <v>0</v>
      </c>
      <c r="F380" s="106">
        <v>0</v>
      </c>
      <c r="G380" s="106">
        <v>0</v>
      </c>
      <c r="H380" s="105" t="s">
        <v>940</v>
      </c>
      <c r="I380" s="114"/>
      <c r="J380" s="114"/>
    </row>
    <row r="381" spans="1:12" ht="15" customHeight="1" x14ac:dyDescent="0.25">
      <c r="A381" s="104" t="s">
        <v>1128</v>
      </c>
      <c r="B381" s="105" t="s">
        <v>1053</v>
      </c>
      <c r="C381" s="106">
        <v>638449.66</v>
      </c>
      <c r="D381" s="106">
        <v>638449.66</v>
      </c>
      <c r="E381" s="106">
        <v>0</v>
      </c>
      <c r="F381" s="106">
        <v>0</v>
      </c>
      <c r="G381" s="106">
        <v>0</v>
      </c>
      <c r="H381" s="105" t="s">
        <v>940</v>
      </c>
      <c r="I381" s="114"/>
      <c r="J381" s="114"/>
    </row>
    <row r="382" spans="1:12" ht="15" customHeight="1" x14ac:dyDescent="0.25">
      <c r="A382" s="104" t="s">
        <v>1129</v>
      </c>
      <c r="B382" s="105" t="s">
        <v>1056</v>
      </c>
      <c r="C382" s="106">
        <v>547000.61</v>
      </c>
      <c r="D382" s="106">
        <v>547000.61</v>
      </c>
      <c r="E382" s="106">
        <v>0</v>
      </c>
      <c r="F382" s="106">
        <v>0</v>
      </c>
      <c r="G382" s="106">
        <v>0</v>
      </c>
      <c r="H382" s="105" t="s">
        <v>940</v>
      </c>
      <c r="I382" s="114"/>
      <c r="J382" s="114"/>
    </row>
    <row r="383" spans="1:12" ht="15" customHeight="1" x14ac:dyDescent="0.25">
      <c r="A383" s="104" t="s">
        <v>1130</v>
      </c>
      <c r="B383" s="105" t="s">
        <v>1131</v>
      </c>
      <c r="C383" s="106">
        <v>20010</v>
      </c>
      <c r="D383" s="106">
        <v>20010</v>
      </c>
      <c r="E383" s="106">
        <v>0</v>
      </c>
      <c r="F383" s="106">
        <v>0</v>
      </c>
      <c r="G383" s="106">
        <v>0</v>
      </c>
      <c r="H383" s="105" t="s">
        <v>940</v>
      </c>
      <c r="I383" s="114"/>
      <c r="J383" s="114"/>
    </row>
    <row r="384" spans="1:12" ht="15" customHeight="1" x14ac:dyDescent="0.25">
      <c r="A384" s="104" t="s">
        <v>1132</v>
      </c>
      <c r="B384" s="105" t="s">
        <v>1133</v>
      </c>
      <c r="C384" s="106">
        <v>109614.86</v>
      </c>
      <c r="D384" s="106">
        <v>109614.86</v>
      </c>
      <c r="E384" s="106">
        <v>0</v>
      </c>
      <c r="F384" s="106">
        <v>0</v>
      </c>
      <c r="G384" s="106">
        <v>0</v>
      </c>
      <c r="H384" s="105" t="s">
        <v>940</v>
      </c>
      <c r="I384" s="114"/>
      <c r="J384" s="114"/>
    </row>
    <row r="385" spans="1:12" ht="15" customHeight="1" x14ac:dyDescent="0.25">
      <c r="A385" s="104" t="s">
        <v>1134</v>
      </c>
      <c r="B385" s="105" t="s">
        <v>1135</v>
      </c>
      <c r="C385" s="106">
        <v>791688.53</v>
      </c>
      <c r="D385" s="106">
        <v>791688.53</v>
      </c>
      <c r="E385" s="106">
        <v>0</v>
      </c>
      <c r="F385" s="106">
        <v>0</v>
      </c>
      <c r="G385" s="106">
        <v>0</v>
      </c>
      <c r="H385" s="105" t="s">
        <v>940</v>
      </c>
      <c r="I385" s="114"/>
      <c r="J385" s="114"/>
    </row>
    <row r="386" spans="1:12" ht="15" customHeight="1" x14ac:dyDescent="0.25">
      <c r="A386" s="104" t="s">
        <v>1136</v>
      </c>
      <c r="B386" s="105" t="s">
        <v>1137</v>
      </c>
      <c r="C386" s="106">
        <v>1102505.5</v>
      </c>
      <c r="D386" s="106">
        <v>1102505.5</v>
      </c>
      <c r="E386" s="106">
        <v>0</v>
      </c>
      <c r="F386" s="106">
        <v>0</v>
      </c>
      <c r="G386" s="106">
        <v>0</v>
      </c>
      <c r="H386" s="105" t="s">
        <v>940</v>
      </c>
      <c r="I386" s="114"/>
      <c r="J386" s="114"/>
    </row>
    <row r="387" spans="1:12" ht="15" customHeight="1" x14ac:dyDescent="0.25">
      <c r="A387" s="104" t="s">
        <v>1138</v>
      </c>
      <c r="B387" s="105" t="s">
        <v>1139</v>
      </c>
      <c r="C387" s="106">
        <v>68535.12</v>
      </c>
      <c r="D387" s="106">
        <v>68535.12</v>
      </c>
      <c r="E387" s="106">
        <v>0</v>
      </c>
      <c r="F387" s="106">
        <v>0</v>
      </c>
      <c r="G387" s="106">
        <v>0</v>
      </c>
      <c r="H387" s="105" t="s">
        <v>940</v>
      </c>
      <c r="I387" s="114"/>
      <c r="J387" s="114"/>
    </row>
    <row r="388" spans="1:12" ht="15" customHeight="1" x14ac:dyDescent="0.25">
      <c r="A388" s="104" t="s">
        <v>1140</v>
      </c>
      <c r="B388" s="105" t="s">
        <v>1141</v>
      </c>
      <c r="C388" s="106">
        <v>10556</v>
      </c>
      <c r="D388" s="106">
        <v>10556</v>
      </c>
      <c r="E388" s="106">
        <v>0</v>
      </c>
      <c r="F388" s="106">
        <v>0</v>
      </c>
      <c r="G388" s="106">
        <v>0</v>
      </c>
      <c r="H388" s="105" t="s">
        <v>940</v>
      </c>
      <c r="I388" s="114"/>
      <c r="J388" s="114"/>
    </row>
    <row r="389" spans="1:12" ht="15" customHeight="1" x14ac:dyDescent="0.25">
      <c r="A389" s="104" t="s">
        <v>1142</v>
      </c>
      <c r="B389" s="105" t="s">
        <v>1143</v>
      </c>
      <c r="C389" s="106">
        <v>80863.600000000006</v>
      </c>
      <c r="D389" s="106">
        <v>80863.600000000006</v>
      </c>
      <c r="E389" s="106">
        <v>0</v>
      </c>
      <c r="F389" s="106">
        <v>0</v>
      </c>
      <c r="G389" s="106">
        <v>0</v>
      </c>
      <c r="H389" s="105" t="s">
        <v>940</v>
      </c>
      <c r="I389" s="114"/>
      <c r="J389" s="114"/>
    </row>
    <row r="390" spans="1:12" ht="15" customHeight="1" x14ac:dyDescent="0.25">
      <c r="A390" s="104" t="s">
        <v>1144</v>
      </c>
      <c r="B390" s="105" t="s">
        <v>1145</v>
      </c>
      <c r="C390" s="106">
        <v>129920</v>
      </c>
      <c r="D390" s="106">
        <v>129920</v>
      </c>
      <c r="E390" s="106">
        <v>0</v>
      </c>
      <c r="F390" s="106">
        <v>0</v>
      </c>
      <c r="G390" s="106">
        <v>0</v>
      </c>
      <c r="H390" s="105" t="s">
        <v>940</v>
      </c>
      <c r="I390" s="114"/>
      <c r="J390" s="114"/>
    </row>
    <row r="391" spans="1:12" ht="15" customHeight="1" x14ac:dyDescent="0.25">
      <c r="A391" s="104" t="s">
        <v>1146</v>
      </c>
      <c r="B391" s="105" t="s">
        <v>1147</v>
      </c>
      <c r="C391" s="106">
        <v>131598.51</v>
      </c>
      <c r="D391" s="106">
        <v>131598.51</v>
      </c>
      <c r="E391" s="106">
        <v>0</v>
      </c>
      <c r="F391" s="106">
        <v>0</v>
      </c>
      <c r="G391" s="106">
        <v>0</v>
      </c>
      <c r="H391" s="105" t="s">
        <v>940</v>
      </c>
      <c r="I391" s="114"/>
      <c r="J391" s="114"/>
    </row>
    <row r="392" spans="1:12" ht="15" customHeight="1" x14ac:dyDescent="0.25">
      <c r="A392" s="104" t="s">
        <v>1148</v>
      </c>
      <c r="B392" s="105" t="s">
        <v>1149</v>
      </c>
      <c r="C392" s="106">
        <v>4026278.74</v>
      </c>
      <c r="D392" s="106">
        <v>4026278.74</v>
      </c>
      <c r="E392" s="106">
        <v>0</v>
      </c>
      <c r="F392" s="106">
        <v>0</v>
      </c>
      <c r="G392" s="106">
        <v>0</v>
      </c>
      <c r="H392" s="105" t="s">
        <v>940</v>
      </c>
      <c r="I392" s="114"/>
      <c r="J392" s="114"/>
    </row>
    <row r="393" spans="1:12" ht="15" customHeight="1" x14ac:dyDescent="0.25">
      <c r="A393" s="119" t="s">
        <v>961</v>
      </c>
      <c r="B393" s="120" t="s">
        <v>373</v>
      </c>
      <c r="C393" s="103">
        <v>0</v>
      </c>
      <c r="D393" s="103">
        <v>0</v>
      </c>
      <c r="E393" s="103">
        <v>0</v>
      </c>
      <c r="F393" s="103">
        <v>0</v>
      </c>
      <c r="G393" s="103">
        <v>0</v>
      </c>
      <c r="H393" s="120"/>
      <c r="I393" s="114"/>
      <c r="J393" s="114"/>
    </row>
    <row r="394" spans="1:12" ht="15" customHeight="1" x14ac:dyDescent="0.25">
      <c r="A394" s="119" t="s">
        <v>962</v>
      </c>
      <c r="B394" s="120" t="s">
        <v>374</v>
      </c>
      <c r="C394" s="103">
        <v>0</v>
      </c>
      <c r="D394" s="103">
        <v>0</v>
      </c>
      <c r="E394" s="103">
        <v>0</v>
      </c>
      <c r="F394" s="103">
        <v>0</v>
      </c>
      <c r="G394" s="103">
        <v>0</v>
      </c>
      <c r="H394" s="120"/>
      <c r="I394" s="114"/>
      <c r="J394" s="114"/>
      <c r="K394" s="114"/>
      <c r="L394" s="114"/>
    </row>
    <row r="395" spans="1:12" ht="15" customHeight="1" x14ac:dyDescent="0.25">
      <c r="A395" s="119" t="s">
        <v>963</v>
      </c>
      <c r="B395" s="120" t="s">
        <v>375</v>
      </c>
      <c r="C395" s="103">
        <v>0</v>
      </c>
      <c r="D395" s="103">
        <v>0</v>
      </c>
      <c r="E395" s="103">
        <v>0</v>
      </c>
      <c r="F395" s="103">
        <v>0</v>
      </c>
      <c r="G395" s="103">
        <v>0</v>
      </c>
      <c r="H395" s="120"/>
      <c r="I395" s="114"/>
      <c r="J395" s="114"/>
      <c r="K395" s="114"/>
      <c r="L395" s="114"/>
    </row>
    <row r="396" spans="1:12" ht="15" customHeight="1" x14ac:dyDescent="0.25">
      <c r="A396" s="119" t="s">
        <v>964</v>
      </c>
      <c r="B396" s="120" t="s">
        <v>376</v>
      </c>
      <c r="C396" s="103">
        <v>0</v>
      </c>
      <c r="D396" s="103">
        <v>0</v>
      </c>
      <c r="E396" s="103">
        <v>0</v>
      </c>
      <c r="F396" s="103">
        <v>0</v>
      </c>
      <c r="G396" s="103">
        <v>0</v>
      </c>
      <c r="H396" s="120"/>
      <c r="I396" s="114"/>
      <c r="J396" s="114"/>
      <c r="K396" s="114"/>
      <c r="L396" s="114"/>
    </row>
    <row r="397" spans="1:12" ht="15" customHeight="1" x14ac:dyDescent="0.25">
      <c r="A397" s="100"/>
      <c r="B397" s="102"/>
      <c r="C397" s="100"/>
      <c r="D397" s="100"/>
      <c r="E397" s="100"/>
      <c r="F397" s="100"/>
      <c r="G397" s="100"/>
      <c r="H397" s="105"/>
      <c r="I397" s="114"/>
      <c r="J397" s="114"/>
      <c r="K397" s="114"/>
      <c r="L397" s="114"/>
    </row>
    <row r="398" spans="1:12" ht="15" customHeight="1" x14ac:dyDescent="0.25">
      <c r="A398" s="110" t="s">
        <v>377</v>
      </c>
      <c r="B398" s="111"/>
      <c r="C398" s="110"/>
      <c r="D398" s="110"/>
      <c r="E398" s="110"/>
      <c r="F398" s="110"/>
      <c r="G398" s="110"/>
      <c r="H398" s="111"/>
      <c r="I398" s="114"/>
      <c r="J398" s="114"/>
      <c r="K398" s="114"/>
      <c r="L398" s="114"/>
    </row>
    <row r="399" spans="1:12" ht="15" customHeight="1" x14ac:dyDescent="0.25">
      <c r="A399" s="112" t="s">
        <v>69</v>
      </c>
      <c r="B399" s="113" t="s">
        <v>70</v>
      </c>
      <c r="C399" s="112" t="s">
        <v>71</v>
      </c>
      <c r="D399" s="112" t="s">
        <v>378</v>
      </c>
      <c r="E399" s="112" t="s">
        <v>277</v>
      </c>
      <c r="F399" s="112"/>
      <c r="G399" s="112"/>
      <c r="H399" s="113"/>
      <c r="I399" s="114"/>
      <c r="J399" s="114"/>
      <c r="K399" s="114"/>
      <c r="L399" s="114"/>
    </row>
    <row r="400" spans="1:12" ht="15" customHeight="1" x14ac:dyDescent="0.25">
      <c r="A400" s="104">
        <v>2160</v>
      </c>
      <c r="B400" s="105" t="s">
        <v>379</v>
      </c>
      <c r="C400" s="106">
        <v>0</v>
      </c>
      <c r="D400" s="109" t="s">
        <v>592</v>
      </c>
      <c r="E400" s="109" t="s">
        <v>592</v>
      </c>
      <c r="F400" s="109"/>
      <c r="G400" s="109"/>
      <c r="H400" s="105"/>
      <c r="I400" s="114"/>
      <c r="J400" s="114"/>
      <c r="K400" s="114"/>
      <c r="L400" s="114"/>
    </row>
    <row r="401" spans="1:12" ht="15" customHeight="1" x14ac:dyDescent="0.25">
      <c r="A401" s="104">
        <v>2161</v>
      </c>
      <c r="B401" s="105" t="s">
        <v>380</v>
      </c>
      <c r="C401" s="106">
        <v>0</v>
      </c>
      <c r="D401" s="109" t="s">
        <v>592</v>
      </c>
      <c r="E401" s="109" t="s">
        <v>592</v>
      </c>
      <c r="F401" s="109"/>
      <c r="G401" s="109"/>
      <c r="H401" s="105"/>
      <c r="I401" s="114"/>
      <c r="J401" s="114"/>
      <c r="K401" s="114"/>
      <c r="L401" s="114"/>
    </row>
    <row r="402" spans="1:12" ht="15" customHeight="1" x14ac:dyDescent="0.25">
      <c r="A402" s="104">
        <v>2162</v>
      </c>
      <c r="B402" s="105" t="s">
        <v>381</v>
      </c>
      <c r="C402" s="106">
        <v>0</v>
      </c>
      <c r="D402" s="109" t="s">
        <v>592</v>
      </c>
      <c r="E402" s="109" t="s">
        <v>592</v>
      </c>
      <c r="F402" s="109"/>
      <c r="G402" s="109"/>
      <c r="H402" s="105"/>
      <c r="I402" s="114"/>
      <c r="J402" s="114"/>
      <c r="K402" s="114"/>
      <c r="L402" s="114"/>
    </row>
    <row r="403" spans="1:12" ht="15" customHeight="1" x14ac:dyDescent="0.25">
      <c r="A403" s="104">
        <v>2163</v>
      </c>
      <c r="B403" s="105" t="s">
        <v>382</v>
      </c>
      <c r="C403" s="106">
        <v>0</v>
      </c>
      <c r="D403" s="109" t="s">
        <v>592</v>
      </c>
      <c r="E403" s="109" t="s">
        <v>592</v>
      </c>
      <c r="F403" s="109"/>
      <c r="G403" s="109"/>
      <c r="H403" s="105"/>
      <c r="I403" s="114"/>
      <c r="J403" s="114"/>
      <c r="K403" s="114"/>
      <c r="L403" s="114"/>
    </row>
    <row r="404" spans="1:12" ht="15" customHeight="1" x14ac:dyDescent="0.25">
      <c r="A404" s="104">
        <v>2164</v>
      </c>
      <c r="B404" s="105" t="s">
        <v>383</v>
      </c>
      <c r="C404" s="106">
        <v>0</v>
      </c>
      <c r="D404" s="109" t="s">
        <v>592</v>
      </c>
      <c r="E404" s="109" t="s">
        <v>592</v>
      </c>
      <c r="F404" s="109"/>
      <c r="G404" s="109"/>
      <c r="H404" s="105"/>
      <c r="I404" s="114"/>
      <c r="J404" s="114"/>
      <c r="K404" s="114"/>
      <c r="L404" s="114"/>
    </row>
    <row r="405" spans="1:12" ht="15" customHeight="1" x14ac:dyDescent="0.25">
      <c r="A405" s="104">
        <v>2165</v>
      </c>
      <c r="B405" s="105" t="s">
        <v>384</v>
      </c>
      <c r="C405" s="106">
        <v>0</v>
      </c>
      <c r="D405" s="109" t="s">
        <v>592</v>
      </c>
      <c r="E405" s="109" t="s">
        <v>592</v>
      </c>
      <c r="F405" s="109"/>
      <c r="G405" s="109"/>
      <c r="H405" s="105"/>
      <c r="I405" s="114"/>
      <c r="J405" s="114"/>
      <c r="K405" s="114"/>
      <c r="L405" s="114"/>
    </row>
    <row r="406" spans="1:12" ht="15" customHeight="1" x14ac:dyDescent="0.25">
      <c r="A406" s="104">
        <v>2166</v>
      </c>
      <c r="B406" s="105" t="s">
        <v>385</v>
      </c>
      <c r="C406" s="106">
        <v>0</v>
      </c>
      <c r="D406" s="109" t="s">
        <v>592</v>
      </c>
      <c r="E406" s="109" t="s">
        <v>592</v>
      </c>
      <c r="F406" s="109"/>
      <c r="G406" s="109"/>
      <c r="H406" s="105"/>
      <c r="I406" s="114"/>
      <c r="J406" s="114"/>
      <c r="K406" s="114"/>
      <c r="L406" s="114"/>
    </row>
    <row r="407" spans="1:12" ht="15" customHeight="1" x14ac:dyDescent="0.25">
      <c r="A407" s="104">
        <v>2250</v>
      </c>
      <c r="B407" s="105" t="s">
        <v>386</v>
      </c>
      <c r="C407" s="106">
        <v>0</v>
      </c>
      <c r="D407" s="109" t="s">
        <v>592</v>
      </c>
      <c r="E407" s="109" t="s">
        <v>592</v>
      </c>
      <c r="F407" s="109"/>
      <c r="G407" s="109"/>
      <c r="H407" s="105"/>
      <c r="I407" s="114"/>
      <c r="J407" s="114"/>
      <c r="K407" s="114"/>
      <c r="L407" s="114"/>
    </row>
    <row r="408" spans="1:12" ht="15" customHeight="1" x14ac:dyDescent="0.25">
      <c r="A408" s="104">
        <v>2251</v>
      </c>
      <c r="B408" s="105" t="s">
        <v>387</v>
      </c>
      <c r="C408" s="106">
        <v>0</v>
      </c>
      <c r="D408" s="109" t="s">
        <v>592</v>
      </c>
      <c r="E408" s="109" t="s">
        <v>592</v>
      </c>
      <c r="F408" s="109"/>
      <c r="G408" s="109"/>
      <c r="H408" s="105"/>
      <c r="I408" s="114"/>
      <c r="J408" s="114"/>
      <c r="K408" s="114"/>
      <c r="L408" s="114"/>
    </row>
    <row r="409" spans="1:12" ht="15" customHeight="1" x14ac:dyDescent="0.25">
      <c r="A409" s="104">
        <v>2252</v>
      </c>
      <c r="B409" s="105" t="s">
        <v>388</v>
      </c>
      <c r="C409" s="106">
        <v>0</v>
      </c>
      <c r="D409" s="109" t="s">
        <v>592</v>
      </c>
      <c r="E409" s="109" t="s">
        <v>592</v>
      </c>
      <c r="F409" s="109"/>
      <c r="G409" s="109"/>
      <c r="H409" s="105"/>
      <c r="I409" s="114"/>
      <c r="J409" s="114"/>
      <c r="K409" s="114"/>
      <c r="L409" s="114"/>
    </row>
    <row r="410" spans="1:12" ht="15" customHeight="1" x14ac:dyDescent="0.25">
      <c r="A410" s="104">
        <v>2253</v>
      </c>
      <c r="B410" s="105" t="s">
        <v>389</v>
      </c>
      <c r="C410" s="106">
        <v>0</v>
      </c>
      <c r="D410" s="109" t="s">
        <v>592</v>
      </c>
      <c r="E410" s="109" t="s">
        <v>592</v>
      </c>
      <c r="F410" s="109"/>
      <c r="G410" s="109"/>
      <c r="H410" s="105"/>
      <c r="I410" s="114"/>
      <c r="J410" s="114"/>
      <c r="K410" s="114"/>
      <c r="L410" s="114"/>
    </row>
    <row r="411" spans="1:12" ht="15" customHeight="1" x14ac:dyDescent="0.25">
      <c r="A411" s="104">
        <v>2254</v>
      </c>
      <c r="B411" s="105" t="s">
        <v>390</v>
      </c>
      <c r="C411" s="106">
        <v>0</v>
      </c>
      <c r="D411" s="109" t="s">
        <v>592</v>
      </c>
      <c r="E411" s="109" t="s">
        <v>592</v>
      </c>
      <c r="F411" s="109"/>
      <c r="G411" s="109"/>
      <c r="H411" s="105"/>
      <c r="I411" s="114"/>
      <c r="J411" s="114"/>
      <c r="K411" s="114"/>
      <c r="L411" s="114"/>
    </row>
    <row r="412" spans="1:12" ht="15" customHeight="1" x14ac:dyDescent="0.25">
      <c r="A412" s="104">
        <v>2255</v>
      </c>
      <c r="B412" s="105" t="s">
        <v>391</v>
      </c>
      <c r="C412" s="106">
        <v>0</v>
      </c>
      <c r="D412" s="109" t="s">
        <v>592</v>
      </c>
      <c r="E412" s="109" t="s">
        <v>592</v>
      </c>
      <c r="F412" s="109"/>
      <c r="G412" s="109"/>
      <c r="H412" s="105"/>
      <c r="I412" s="114"/>
      <c r="J412" s="114"/>
      <c r="K412" s="114"/>
      <c r="L412" s="114"/>
    </row>
    <row r="413" spans="1:12" ht="15" customHeight="1" x14ac:dyDescent="0.25">
      <c r="A413" s="104">
        <v>2256</v>
      </c>
      <c r="B413" s="105" t="s">
        <v>392</v>
      </c>
      <c r="C413" s="106">
        <v>0</v>
      </c>
      <c r="D413" s="109" t="s">
        <v>592</v>
      </c>
      <c r="E413" s="109" t="s">
        <v>592</v>
      </c>
      <c r="F413" s="109"/>
      <c r="G413" s="109"/>
      <c r="H413" s="105"/>
      <c r="I413" s="114"/>
      <c r="J413" s="114"/>
      <c r="K413" s="114"/>
      <c r="L413" s="114"/>
    </row>
    <row r="414" spans="1:12" ht="15" customHeight="1" x14ac:dyDescent="0.25">
      <c r="A414" s="109"/>
      <c r="B414" s="105"/>
      <c r="C414" s="109"/>
      <c r="D414" s="109"/>
      <c r="E414" s="109"/>
      <c r="F414" s="109"/>
      <c r="G414" s="109"/>
      <c r="H414" s="105"/>
      <c r="I414" s="114"/>
      <c r="J414" s="114"/>
      <c r="K414" s="114"/>
      <c r="L414" s="114"/>
    </row>
    <row r="415" spans="1:12" ht="15" customHeight="1" x14ac:dyDescent="0.25">
      <c r="A415" s="110" t="s">
        <v>393</v>
      </c>
      <c r="B415" s="111"/>
      <c r="C415" s="110"/>
      <c r="D415" s="110"/>
      <c r="E415" s="110"/>
      <c r="F415" s="109"/>
      <c r="G415" s="109"/>
      <c r="H415" s="105"/>
      <c r="I415" s="114"/>
      <c r="J415" s="114"/>
      <c r="K415" s="114"/>
      <c r="L415" s="114"/>
    </row>
    <row r="416" spans="1:12" ht="15" customHeight="1" x14ac:dyDescent="0.25">
      <c r="A416" s="121" t="s">
        <v>69</v>
      </c>
      <c r="B416" s="122" t="s">
        <v>70</v>
      </c>
      <c r="C416" s="121" t="s">
        <v>71</v>
      </c>
      <c r="D416" s="121" t="s">
        <v>378</v>
      </c>
      <c r="E416" s="121" t="s">
        <v>277</v>
      </c>
      <c r="F416" s="109"/>
      <c r="G416" s="109"/>
      <c r="H416" s="105"/>
      <c r="I416" s="114"/>
      <c r="J416" s="114"/>
      <c r="K416" s="114"/>
      <c r="L416" s="114"/>
    </row>
    <row r="417" spans="1:12" ht="15" customHeight="1" x14ac:dyDescent="0.25">
      <c r="A417" s="14">
        <v>2150</v>
      </c>
      <c r="B417" s="13" t="s">
        <v>394</v>
      </c>
      <c r="C417" s="15">
        <v>0</v>
      </c>
      <c r="D417" s="13"/>
      <c r="E417" s="13"/>
      <c r="K417" s="114"/>
      <c r="L417" s="114"/>
    </row>
    <row r="418" spans="1:12" ht="15" customHeight="1" x14ac:dyDescent="0.25">
      <c r="A418" s="14">
        <v>2151</v>
      </c>
      <c r="B418" s="13" t="s">
        <v>395</v>
      </c>
      <c r="C418" s="15">
        <v>0</v>
      </c>
      <c r="D418" s="13"/>
      <c r="E418" s="13"/>
    </row>
    <row r="419" spans="1:12" ht="15" customHeight="1" x14ac:dyDescent="0.25">
      <c r="A419" s="14">
        <v>2152</v>
      </c>
      <c r="B419" s="13" t="s">
        <v>396</v>
      </c>
      <c r="C419" s="15">
        <v>0</v>
      </c>
      <c r="D419" s="13"/>
      <c r="E419" s="13"/>
    </row>
    <row r="420" spans="1:12" ht="15" customHeight="1" x14ac:dyDescent="0.25">
      <c r="A420" s="14">
        <v>2159</v>
      </c>
      <c r="B420" s="13" t="s">
        <v>397</v>
      </c>
      <c r="C420" s="15">
        <v>0</v>
      </c>
      <c r="D420" s="13"/>
      <c r="E420" s="13"/>
    </row>
    <row r="421" spans="1:12" ht="15" customHeight="1" x14ac:dyDescent="0.25">
      <c r="A421" s="14">
        <v>2240</v>
      </c>
      <c r="B421" s="13" t="s">
        <v>398</v>
      </c>
      <c r="C421" s="15">
        <v>0</v>
      </c>
      <c r="D421" s="13"/>
      <c r="E421" s="13"/>
    </row>
    <row r="422" spans="1:12" ht="15" customHeight="1" x14ac:dyDescent="0.25">
      <c r="A422" s="14">
        <v>2241</v>
      </c>
      <c r="B422" s="13" t="s">
        <v>399</v>
      </c>
      <c r="C422" s="15">
        <v>0</v>
      </c>
      <c r="D422" s="13"/>
      <c r="E422" s="13"/>
    </row>
    <row r="423" spans="1:12" ht="15" customHeight="1" x14ac:dyDescent="0.25">
      <c r="A423" s="14">
        <v>2242</v>
      </c>
      <c r="B423" s="13" t="s">
        <v>400</v>
      </c>
      <c r="C423" s="15">
        <v>0</v>
      </c>
      <c r="D423" s="13"/>
      <c r="E423" s="13"/>
    </row>
    <row r="424" spans="1:12" ht="15" customHeight="1" x14ac:dyDescent="0.25">
      <c r="A424" s="14">
        <v>2249</v>
      </c>
      <c r="B424" s="13" t="s">
        <v>401</v>
      </c>
      <c r="C424" s="15">
        <v>0</v>
      </c>
      <c r="D424" s="13"/>
      <c r="E424" s="13"/>
    </row>
    <row r="425" spans="1:12" ht="15" customHeight="1" x14ac:dyDescent="0.25">
      <c r="A425" s="104"/>
      <c r="B425" s="105"/>
      <c r="C425" s="106"/>
      <c r="D425" s="109"/>
      <c r="E425" s="109"/>
      <c r="F425" s="109"/>
      <c r="G425" s="109"/>
      <c r="H425" s="105"/>
      <c r="I425" s="114"/>
      <c r="J425" s="114"/>
    </row>
    <row r="426" spans="1:12" ht="15" customHeight="1" x14ac:dyDescent="0.25">
      <c r="A426" s="135" t="s">
        <v>402</v>
      </c>
      <c r="B426" s="135"/>
      <c r="C426" s="135"/>
      <c r="D426" s="135"/>
      <c r="E426" s="135"/>
    </row>
    <row r="427" spans="1:12" ht="15" customHeight="1" x14ac:dyDescent="0.25">
      <c r="A427" s="136" t="s">
        <v>69</v>
      </c>
      <c r="B427" s="136" t="s">
        <v>70</v>
      </c>
      <c r="C427" s="136" t="s">
        <v>71</v>
      </c>
      <c r="D427" s="134" t="s">
        <v>378</v>
      </c>
      <c r="E427" s="134" t="s">
        <v>277</v>
      </c>
    </row>
    <row r="428" spans="1:12" ht="15" customHeight="1" x14ac:dyDescent="0.25">
      <c r="A428" s="14">
        <v>2170</v>
      </c>
      <c r="B428" s="13" t="s">
        <v>403</v>
      </c>
      <c r="C428" s="15">
        <v>0</v>
      </c>
      <c r="D428" s="13"/>
      <c r="E428" s="13"/>
    </row>
    <row r="429" spans="1:12" ht="15" customHeight="1" x14ac:dyDescent="0.25">
      <c r="A429" s="14">
        <v>2171</v>
      </c>
      <c r="B429" s="13" t="s">
        <v>404</v>
      </c>
      <c r="C429" s="15">
        <v>0</v>
      </c>
      <c r="D429" s="13"/>
      <c r="E429" s="13"/>
    </row>
    <row r="430" spans="1:12" ht="15" customHeight="1" x14ac:dyDescent="0.25">
      <c r="A430" s="14">
        <v>2172</v>
      </c>
      <c r="B430" s="13" t="s">
        <v>405</v>
      </c>
      <c r="C430" s="15">
        <v>0</v>
      </c>
      <c r="D430" s="13"/>
      <c r="E430" s="13"/>
    </row>
    <row r="431" spans="1:12" ht="15" customHeight="1" x14ac:dyDescent="0.25">
      <c r="A431" s="14">
        <v>2179</v>
      </c>
      <c r="B431" s="13" t="s">
        <v>406</v>
      </c>
      <c r="C431" s="15">
        <v>0</v>
      </c>
      <c r="D431" s="13"/>
      <c r="E431" s="13"/>
    </row>
    <row r="432" spans="1:12" ht="15" customHeight="1" x14ac:dyDescent="0.25">
      <c r="A432" s="14">
        <v>2260</v>
      </c>
      <c r="B432" s="13" t="s">
        <v>407</v>
      </c>
      <c r="C432" s="15">
        <v>0</v>
      </c>
      <c r="D432" s="13"/>
      <c r="E432" s="13"/>
    </row>
    <row r="433" spans="1:10" ht="15" customHeight="1" x14ac:dyDescent="0.25">
      <c r="A433" s="14">
        <v>2261</v>
      </c>
      <c r="B433" s="13" t="s">
        <v>408</v>
      </c>
      <c r="C433" s="15">
        <v>0</v>
      </c>
      <c r="D433" s="13"/>
      <c r="E433" s="13"/>
    </row>
    <row r="434" spans="1:10" ht="15" customHeight="1" x14ac:dyDescent="0.25">
      <c r="A434" s="14">
        <v>2262</v>
      </c>
      <c r="B434" s="13" t="s">
        <v>409</v>
      </c>
      <c r="C434" s="15">
        <v>0</v>
      </c>
      <c r="D434" s="13"/>
      <c r="E434" s="13"/>
    </row>
    <row r="435" spans="1:10" ht="15" customHeight="1" x14ac:dyDescent="0.25">
      <c r="A435" s="14">
        <v>2263</v>
      </c>
      <c r="B435" s="13" t="s">
        <v>410</v>
      </c>
      <c r="C435" s="15">
        <v>0</v>
      </c>
      <c r="D435" s="13"/>
      <c r="E435" s="13"/>
    </row>
    <row r="436" spans="1:10" ht="15" customHeight="1" x14ac:dyDescent="0.25">
      <c r="A436" s="14">
        <v>2269</v>
      </c>
      <c r="B436" s="13" t="s">
        <v>411</v>
      </c>
      <c r="C436" s="15">
        <v>0</v>
      </c>
      <c r="D436" s="13"/>
      <c r="E436" s="13"/>
    </row>
    <row r="437" spans="1:10" ht="15" customHeight="1" x14ac:dyDescent="0.25">
      <c r="A437" s="13"/>
      <c r="B437" s="13"/>
      <c r="C437" s="13"/>
      <c r="D437" s="13"/>
      <c r="E437" s="13"/>
    </row>
    <row r="438" spans="1:10" ht="15" customHeight="1" x14ac:dyDescent="0.25">
      <c r="A438" s="135" t="s">
        <v>412</v>
      </c>
      <c r="B438" s="135"/>
      <c r="C438" s="135"/>
      <c r="D438" s="135"/>
      <c r="E438" s="135"/>
    </row>
    <row r="439" spans="1:10" ht="15" customHeight="1" x14ac:dyDescent="0.25">
      <c r="A439" s="136" t="s">
        <v>69</v>
      </c>
      <c r="B439" s="136" t="s">
        <v>70</v>
      </c>
      <c r="C439" s="136" t="s">
        <v>71</v>
      </c>
      <c r="D439" s="134" t="s">
        <v>378</v>
      </c>
      <c r="E439" s="134" t="s">
        <v>277</v>
      </c>
    </row>
    <row r="440" spans="1:10" ht="15" customHeight="1" x14ac:dyDescent="0.25">
      <c r="A440" s="14">
        <v>2190</v>
      </c>
      <c r="B440" s="13" t="s">
        <v>413</v>
      </c>
      <c r="C440" s="15">
        <v>0</v>
      </c>
      <c r="D440" s="13"/>
      <c r="E440" s="13"/>
    </row>
    <row r="441" spans="1:10" ht="15" customHeight="1" x14ac:dyDescent="0.25">
      <c r="A441" s="14">
        <v>2191</v>
      </c>
      <c r="B441" s="13" t="s">
        <v>414</v>
      </c>
      <c r="C441" s="15">
        <v>0</v>
      </c>
      <c r="D441" s="13"/>
      <c r="E441" s="13"/>
    </row>
    <row r="442" spans="1:10" ht="15" customHeight="1" x14ac:dyDescent="0.25">
      <c r="A442" s="14">
        <v>2192</v>
      </c>
      <c r="B442" s="13" t="s">
        <v>415</v>
      </c>
      <c r="C442" s="15">
        <v>0</v>
      </c>
      <c r="D442" s="13"/>
      <c r="E442" s="13"/>
    </row>
    <row r="443" spans="1:10" ht="15" customHeight="1" x14ac:dyDescent="0.25">
      <c r="A443" s="14">
        <v>2199</v>
      </c>
      <c r="B443" s="13" t="s">
        <v>416</v>
      </c>
      <c r="C443" s="15">
        <v>0</v>
      </c>
      <c r="D443" s="13"/>
      <c r="E443" s="13"/>
    </row>
    <row r="444" spans="1:10" ht="15" customHeight="1" x14ac:dyDescent="0.25">
      <c r="A444" s="104"/>
      <c r="B444" s="105"/>
      <c r="C444" s="106"/>
      <c r="D444" s="109"/>
      <c r="E444" s="109"/>
      <c r="F444" s="109"/>
      <c r="G444" s="109"/>
      <c r="H444" s="105"/>
      <c r="I444" s="114"/>
      <c r="J444" s="114"/>
    </row>
    <row r="445" spans="1:10" ht="15" customHeight="1" x14ac:dyDescent="0.25">
      <c r="A445" s="104"/>
      <c r="B445" s="105"/>
      <c r="C445" s="106"/>
      <c r="D445" s="109"/>
      <c r="E445" s="109"/>
      <c r="F445" s="109"/>
      <c r="G445" s="109"/>
      <c r="H445" s="105"/>
      <c r="I445" s="114"/>
      <c r="J445" s="114"/>
    </row>
    <row r="446" spans="1:10" ht="15" customHeight="1" x14ac:dyDescent="0.25">
      <c r="A446" s="104"/>
      <c r="B446" s="109" t="s">
        <v>65</v>
      </c>
      <c r="C446" s="106"/>
      <c r="D446" s="109"/>
      <c r="E446" s="109"/>
      <c r="F446" s="109"/>
      <c r="G446" s="109"/>
      <c r="H446" s="105"/>
      <c r="I446" s="114"/>
      <c r="J446" s="114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B28" sqref="B28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50" t="str">
        <f>ESF!A1</f>
        <v>Sistema Municipal de Agua Potable y Alcantarillado de Guanajuato</v>
      </c>
      <c r="B1" s="151"/>
      <c r="C1" s="151"/>
      <c r="D1" s="74" t="s">
        <v>0</v>
      </c>
      <c r="E1" s="75">
        <f>'Notas a los Edos Financieros'!D1</f>
        <v>2025</v>
      </c>
    </row>
    <row r="2" spans="1:5" ht="11.25" customHeight="1" x14ac:dyDescent="0.25">
      <c r="A2" s="150" t="s">
        <v>417</v>
      </c>
      <c r="B2" s="151"/>
      <c r="C2" s="151"/>
      <c r="D2" s="74" t="s">
        <v>2</v>
      </c>
      <c r="E2" s="75" t="str">
        <f>'Notas a los Edos Financieros'!D2</f>
        <v>Anual</v>
      </c>
    </row>
    <row r="3" spans="1:5" ht="11.25" customHeight="1" x14ac:dyDescent="0.25">
      <c r="A3" s="150" t="str">
        <f>ESF!A3</f>
        <v>Del 01 de enero al 31 de diciembre de 2025</v>
      </c>
      <c r="B3" s="151"/>
      <c r="C3" s="151"/>
      <c r="D3" s="74" t="s">
        <v>3</v>
      </c>
      <c r="E3" s="75" t="str">
        <f>'Notas a los Edos Financieros'!D3</f>
        <v>Cuenta Pública</v>
      </c>
    </row>
    <row r="4" spans="1:5" ht="11.25" customHeight="1" x14ac:dyDescent="0.25">
      <c r="A4" s="150" t="s">
        <v>4</v>
      </c>
      <c r="B4" s="151"/>
      <c r="C4" s="151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418</v>
      </c>
      <c r="B7" s="77"/>
      <c r="C7" s="77"/>
      <c r="D7" s="77"/>
      <c r="E7" s="77"/>
    </row>
    <row r="8" spans="1:5" ht="9.75" customHeight="1" x14ac:dyDescent="0.25">
      <c r="A8" s="78" t="s">
        <v>69</v>
      </c>
      <c r="B8" s="78" t="s">
        <v>70</v>
      </c>
      <c r="C8" s="78" t="s">
        <v>71</v>
      </c>
      <c r="D8" s="78" t="s">
        <v>264</v>
      </c>
      <c r="E8" s="78" t="s">
        <v>378</v>
      </c>
    </row>
    <row r="9" spans="1:5" ht="16.5" customHeight="1" x14ac:dyDescent="0.25">
      <c r="A9" s="14">
        <v>3110</v>
      </c>
      <c r="B9" s="13" t="s">
        <v>123</v>
      </c>
      <c r="C9" s="15">
        <v>106788382.20999999</v>
      </c>
      <c r="D9" s="13" t="s">
        <v>965</v>
      </c>
      <c r="E9" s="13" t="s">
        <v>966</v>
      </c>
    </row>
    <row r="10" spans="1:5" ht="9.75" customHeight="1" x14ac:dyDescent="0.25">
      <c r="A10" s="14">
        <v>3120</v>
      </c>
      <c r="B10" s="13" t="s">
        <v>419</v>
      </c>
      <c r="C10" s="15">
        <v>0</v>
      </c>
      <c r="D10" s="13"/>
      <c r="E10" s="13"/>
    </row>
    <row r="11" spans="1:5" ht="9.75" customHeight="1" x14ac:dyDescent="0.25">
      <c r="A11" s="14">
        <v>3130</v>
      </c>
      <c r="B11" s="13" t="s">
        <v>420</v>
      </c>
      <c r="C11" s="15">
        <v>80677144.409999996</v>
      </c>
      <c r="D11" s="13" t="s">
        <v>967</v>
      </c>
      <c r="E11" s="13" t="s">
        <v>968</v>
      </c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77" t="s">
        <v>421</v>
      </c>
      <c r="B13" s="77"/>
      <c r="C13" s="77"/>
      <c r="D13" s="77"/>
      <c r="E13" s="77"/>
    </row>
    <row r="14" spans="1:5" ht="9.75" customHeight="1" x14ac:dyDescent="0.25">
      <c r="A14" s="78" t="s">
        <v>69</v>
      </c>
      <c r="B14" s="78" t="s">
        <v>70</v>
      </c>
      <c r="C14" s="78" t="s">
        <v>71</v>
      </c>
      <c r="D14" s="78" t="s">
        <v>422</v>
      </c>
      <c r="E14" s="78"/>
    </row>
    <row r="15" spans="1:5" x14ac:dyDescent="0.25">
      <c r="A15" s="14">
        <v>3210</v>
      </c>
      <c r="B15" s="13" t="s">
        <v>423</v>
      </c>
      <c r="C15" s="15">
        <v>77367955.479999959</v>
      </c>
      <c r="D15" s="13" t="s">
        <v>968</v>
      </c>
      <c r="E15" s="13"/>
    </row>
    <row r="16" spans="1:5" ht="15" customHeight="1" x14ac:dyDescent="0.25">
      <c r="A16" s="14">
        <v>3220</v>
      </c>
      <c r="B16" s="13" t="s">
        <v>424</v>
      </c>
      <c r="C16" s="15">
        <v>690360046.1700002</v>
      </c>
      <c r="D16" s="13" t="s">
        <v>968</v>
      </c>
      <c r="E16" s="13"/>
    </row>
    <row r="17" spans="1:4" ht="9.75" customHeight="1" x14ac:dyDescent="0.25">
      <c r="A17" s="14">
        <v>3230</v>
      </c>
      <c r="B17" s="13" t="s">
        <v>425</v>
      </c>
      <c r="C17" s="15">
        <v>0</v>
      </c>
      <c r="D17" s="13"/>
    </row>
    <row r="18" spans="1:4" ht="9.75" customHeight="1" x14ac:dyDescent="0.25">
      <c r="A18" s="14">
        <v>3231</v>
      </c>
      <c r="B18" s="13" t="s">
        <v>426</v>
      </c>
      <c r="C18" s="15">
        <v>0</v>
      </c>
      <c r="D18" s="13"/>
    </row>
    <row r="19" spans="1:4" ht="9.75" customHeight="1" x14ac:dyDescent="0.25">
      <c r="A19" s="14">
        <v>3232</v>
      </c>
      <c r="B19" s="13" t="s">
        <v>427</v>
      </c>
      <c r="C19" s="15">
        <v>0</v>
      </c>
      <c r="D19" s="13"/>
    </row>
    <row r="20" spans="1:4" ht="9.75" customHeight="1" x14ac:dyDescent="0.25">
      <c r="A20" s="14">
        <v>3233</v>
      </c>
      <c r="B20" s="13" t="s">
        <v>428</v>
      </c>
      <c r="C20" s="15">
        <v>0</v>
      </c>
      <c r="D20" s="13"/>
    </row>
    <row r="21" spans="1:4" ht="9.75" customHeight="1" x14ac:dyDescent="0.25">
      <c r="A21" s="14">
        <v>3239</v>
      </c>
      <c r="B21" s="13" t="s">
        <v>429</v>
      </c>
      <c r="C21" s="15">
        <v>0</v>
      </c>
      <c r="D21" s="13"/>
    </row>
    <row r="22" spans="1:4" ht="9.75" customHeight="1" x14ac:dyDescent="0.25">
      <c r="A22" s="14">
        <v>3240</v>
      </c>
      <c r="B22" s="13" t="s">
        <v>430</v>
      </c>
      <c r="C22" s="15">
        <v>0</v>
      </c>
      <c r="D22" s="13"/>
    </row>
    <row r="23" spans="1:4" ht="9.75" customHeight="1" x14ac:dyDescent="0.25">
      <c r="A23" s="14">
        <v>3241</v>
      </c>
      <c r="B23" s="13" t="s">
        <v>431</v>
      </c>
      <c r="C23" s="15">
        <v>0</v>
      </c>
      <c r="D23" s="13"/>
    </row>
    <row r="24" spans="1:4" ht="9.75" customHeight="1" x14ac:dyDescent="0.25">
      <c r="A24" s="14">
        <v>3242</v>
      </c>
      <c r="B24" s="13" t="s">
        <v>432</v>
      </c>
      <c r="C24" s="15">
        <v>0</v>
      </c>
      <c r="D24" s="13"/>
    </row>
    <row r="25" spans="1:4" ht="9.75" customHeight="1" x14ac:dyDescent="0.25">
      <c r="A25" s="14">
        <v>3243</v>
      </c>
      <c r="B25" s="13" t="s">
        <v>433</v>
      </c>
      <c r="C25" s="15">
        <v>0</v>
      </c>
      <c r="D25" s="13"/>
    </row>
    <row r="26" spans="1:4" ht="9.75" customHeight="1" x14ac:dyDescent="0.25">
      <c r="A26" s="14">
        <v>3250</v>
      </c>
      <c r="B26" s="13" t="s">
        <v>434</v>
      </c>
      <c r="C26" s="15">
        <v>0</v>
      </c>
      <c r="D26" s="13"/>
    </row>
    <row r="27" spans="1:4" ht="9.75" customHeight="1" x14ac:dyDescent="0.25">
      <c r="A27" s="14">
        <v>3251</v>
      </c>
      <c r="B27" s="13" t="s">
        <v>435</v>
      </c>
      <c r="C27" s="15">
        <v>0</v>
      </c>
      <c r="D27" s="13"/>
    </row>
    <row r="28" spans="1:4" ht="9.75" customHeight="1" x14ac:dyDescent="0.25">
      <c r="A28" s="14">
        <v>3252</v>
      </c>
      <c r="B28" s="13" t="s">
        <v>436</v>
      </c>
      <c r="C28" s="15">
        <v>0</v>
      </c>
      <c r="D28" s="13"/>
    </row>
    <row r="29" spans="1:4" ht="9.75" customHeight="1" x14ac:dyDescent="0.25">
      <c r="A29" s="14">
        <v>3253</v>
      </c>
      <c r="B29" s="13" t="s">
        <v>437</v>
      </c>
      <c r="C29" s="15">
        <v>0</v>
      </c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0"/>
  <sheetViews>
    <sheetView workbookViewId="0">
      <selection activeCell="B24" sqref="B24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50" t="str">
        <f>ESF!A1</f>
        <v>Sistema Municipal de Agua Potable y Alcantarillado de Guanajuato</v>
      </c>
      <c r="B1" s="151"/>
      <c r="C1" s="151"/>
      <c r="D1" s="74" t="s">
        <v>0</v>
      </c>
      <c r="E1" s="75">
        <f>'Notas a los Edos Financieros'!D1</f>
        <v>2025</v>
      </c>
    </row>
    <row r="2" spans="1:5" ht="11.25" customHeight="1" x14ac:dyDescent="0.25">
      <c r="A2" s="150" t="s">
        <v>438</v>
      </c>
      <c r="B2" s="151"/>
      <c r="C2" s="151"/>
      <c r="D2" s="74" t="s">
        <v>2</v>
      </c>
      <c r="E2" s="75" t="str">
        <f>'Notas a los Edos Financieros'!D2</f>
        <v>Anual</v>
      </c>
    </row>
    <row r="3" spans="1:5" ht="11.25" customHeight="1" x14ac:dyDescent="0.25">
      <c r="A3" s="150" t="str">
        <f>ESF!A3</f>
        <v>Del 01 de enero al 31 de diciembre de 2025</v>
      </c>
      <c r="B3" s="151"/>
      <c r="C3" s="151"/>
      <c r="D3" s="74" t="s">
        <v>3</v>
      </c>
      <c r="E3" s="75" t="str">
        <f>'Notas a los Edos Financieros'!D3</f>
        <v>Cuenta Pública</v>
      </c>
    </row>
    <row r="4" spans="1:5" ht="11.25" customHeight="1" x14ac:dyDescent="0.25">
      <c r="A4" s="150" t="s">
        <v>4</v>
      </c>
      <c r="B4" s="151"/>
      <c r="C4" s="151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439</v>
      </c>
      <c r="B7" s="77"/>
      <c r="C7" s="77"/>
      <c r="D7" s="77"/>
      <c r="E7" s="13"/>
    </row>
    <row r="8" spans="1:5" ht="9.75" customHeight="1" x14ac:dyDescent="0.25">
      <c r="A8" s="78" t="s">
        <v>69</v>
      </c>
      <c r="B8" s="78" t="s">
        <v>70</v>
      </c>
      <c r="C8" s="82">
        <v>2025</v>
      </c>
      <c r="D8" s="82">
        <v>2024</v>
      </c>
      <c r="E8" s="13"/>
    </row>
    <row r="9" spans="1:5" ht="9.75" customHeight="1" x14ac:dyDescent="0.25">
      <c r="A9" s="14">
        <v>1111</v>
      </c>
      <c r="B9" s="13" t="s">
        <v>440</v>
      </c>
      <c r="C9" s="15">
        <v>313000</v>
      </c>
      <c r="D9" s="15">
        <v>152500</v>
      </c>
      <c r="E9" s="13"/>
    </row>
    <row r="10" spans="1:5" ht="9.75" customHeight="1" x14ac:dyDescent="0.25">
      <c r="A10" s="14">
        <v>1112</v>
      </c>
      <c r="B10" s="13" t="s">
        <v>441</v>
      </c>
      <c r="C10" s="15">
        <v>38025980.020000003</v>
      </c>
      <c r="D10" s="15">
        <v>64059057.890000001</v>
      </c>
      <c r="E10" s="13"/>
    </row>
    <row r="11" spans="1:5" ht="9.75" customHeight="1" x14ac:dyDescent="0.25">
      <c r="A11" s="14">
        <v>1113</v>
      </c>
      <c r="B11" s="13" t="s">
        <v>442</v>
      </c>
      <c r="C11" s="15">
        <v>0</v>
      </c>
      <c r="D11" s="15">
        <v>0</v>
      </c>
      <c r="E11" s="13"/>
    </row>
    <row r="12" spans="1:5" ht="9.75" customHeight="1" x14ac:dyDescent="0.25">
      <c r="A12" s="14">
        <v>1114</v>
      </c>
      <c r="B12" s="13" t="s">
        <v>265</v>
      </c>
      <c r="C12" s="15">
        <v>74734345.429999992</v>
      </c>
      <c r="D12" s="15">
        <v>32716622.920000002</v>
      </c>
      <c r="E12" s="13"/>
    </row>
    <row r="13" spans="1:5" ht="9.75" customHeight="1" x14ac:dyDescent="0.25">
      <c r="A13" s="14">
        <v>1115</v>
      </c>
      <c r="B13" s="13" t="s">
        <v>266</v>
      </c>
      <c r="C13" s="15">
        <v>0</v>
      </c>
      <c r="D13" s="15">
        <v>0</v>
      </c>
      <c r="E13" s="13"/>
    </row>
    <row r="14" spans="1:5" ht="9.75" customHeight="1" x14ac:dyDescent="0.25">
      <c r="A14" s="14">
        <v>1116</v>
      </c>
      <c r="B14" s="13" t="s">
        <v>443</v>
      </c>
      <c r="C14" s="15">
        <v>0</v>
      </c>
      <c r="D14" s="15">
        <v>0</v>
      </c>
      <c r="E14" s="13"/>
    </row>
    <row r="15" spans="1:5" ht="9.75" customHeight="1" x14ac:dyDescent="0.25">
      <c r="A15" s="14">
        <v>1119</v>
      </c>
      <c r="B15" s="13" t="s">
        <v>444</v>
      </c>
      <c r="C15" s="15">
        <v>0</v>
      </c>
      <c r="D15" s="15">
        <v>0</v>
      </c>
      <c r="E15" s="13"/>
    </row>
    <row r="16" spans="1:5" ht="9.75" customHeight="1" x14ac:dyDescent="0.25">
      <c r="A16" s="27">
        <v>1110</v>
      </c>
      <c r="B16" s="28" t="s">
        <v>445</v>
      </c>
      <c r="C16" s="29">
        <v>113073325.44999999</v>
      </c>
      <c r="D16" s="29">
        <v>96928180.810000002</v>
      </c>
      <c r="E16" s="13"/>
    </row>
    <row r="19" spans="1:4" ht="9.75" customHeight="1" x14ac:dyDescent="0.25">
      <c r="A19" s="77" t="s">
        <v>446</v>
      </c>
      <c r="B19" s="77"/>
      <c r="C19" s="77"/>
      <c r="D19" s="77"/>
    </row>
    <row r="20" spans="1:4" ht="9.75" customHeight="1" x14ac:dyDescent="0.25">
      <c r="A20" s="78" t="s">
        <v>69</v>
      </c>
      <c r="B20" s="78" t="s">
        <v>70</v>
      </c>
      <c r="C20" s="82">
        <v>2025</v>
      </c>
      <c r="D20" s="82">
        <v>2024</v>
      </c>
    </row>
    <row r="21" spans="1:4" x14ac:dyDescent="0.25">
      <c r="A21" s="27">
        <v>1230</v>
      </c>
      <c r="B21" s="30" t="s">
        <v>315</v>
      </c>
      <c r="C21" s="29">
        <v>58605918.430000007</v>
      </c>
      <c r="D21" s="29">
        <v>294118232.35000002</v>
      </c>
    </row>
    <row r="22" spans="1:4" ht="9.75" customHeight="1" x14ac:dyDescent="0.25">
      <c r="A22" s="14">
        <v>1231</v>
      </c>
      <c r="B22" s="13" t="s">
        <v>316</v>
      </c>
      <c r="C22" s="15">
        <v>0</v>
      </c>
      <c r="D22" s="15">
        <v>12802764.530000001</v>
      </c>
    </row>
    <row r="23" spans="1:4" ht="9.75" customHeight="1" x14ac:dyDescent="0.25">
      <c r="A23" s="14">
        <v>1232</v>
      </c>
      <c r="B23" s="13" t="s">
        <v>317</v>
      </c>
      <c r="C23" s="15">
        <v>0</v>
      </c>
      <c r="D23" s="15">
        <v>0</v>
      </c>
    </row>
    <row r="24" spans="1:4" ht="9.75" customHeight="1" x14ac:dyDescent="0.25">
      <c r="A24" s="14">
        <v>1233</v>
      </c>
      <c r="B24" s="13" t="s">
        <v>318</v>
      </c>
      <c r="C24" s="15">
        <v>0</v>
      </c>
      <c r="D24" s="15">
        <v>3306864.0399999991</v>
      </c>
    </row>
    <row r="25" spans="1:4" ht="9.75" customHeight="1" x14ac:dyDescent="0.25">
      <c r="A25" s="14">
        <v>1234</v>
      </c>
      <c r="B25" s="13" t="s">
        <v>319</v>
      </c>
      <c r="C25" s="15">
        <v>0</v>
      </c>
      <c r="D25" s="15">
        <v>185858561.61000001</v>
      </c>
    </row>
    <row r="26" spans="1:4" ht="13.5" customHeight="1" x14ac:dyDescent="0.25">
      <c r="A26" s="14">
        <v>1235</v>
      </c>
      <c r="B26" s="13" t="s">
        <v>320</v>
      </c>
      <c r="C26" s="15">
        <v>58605918.430000007</v>
      </c>
      <c r="D26" s="15">
        <v>85767928.870000005</v>
      </c>
    </row>
    <row r="27" spans="1:4" ht="9.75" customHeight="1" x14ac:dyDescent="0.25">
      <c r="A27" s="14">
        <v>1236</v>
      </c>
      <c r="B27" s="13" t="s">
        <v>321</v>
      </c>
      <c r="C27" s="15">
        <v>0</v>
      </c>
      <c r="D27" s="15">
        <v>6382113.2999999821</v>
      </c>
    </row>
    <row r="28" spans="1:4" ht="9.75" customHeight="1" x14ac:dyDescent="0.25">
      <c r="A28" s="14">
        <v>1239</v>
      </c>
      <c r="B28" s="13" t="s">
        <v>322</v>
      </c>
      <c r="C28" s="15">
        <v>0</v>
      </c>
      <c r="D28" s="15">
        <v>0</v>
      </c>
    </row>
    <row r="29" spans="1:4" x14ac:dyDescent="0.25">
      <c r="A29" s="27">
        <v>1240</v>
      </c>
      <c r="B29" s="30" t="s">
        <v>323</v>
      </c>
      <c r="C29" s="29">
        <v>2798013.1699999981</v>
      </c>
      <c r="D29" s="29">
        <v>17736722.960000001</v>
      </c>
    </row>
    <row r="30" spans="1:4" ht="10.5" customHeight="1" x14ac:dyDescent="0.25">
      <c r="A30" s="14">
        <v>1241</v>
      </c>
      <c r="B30" s="13" t="s">
        <v>324</v>
      </c>
      <c r="C30" s="15">
        <v>455578.34999999776</v>
      </c>
      <c r="D30" s="15">
        <v>785327.6400000006</v>
      </c>
    </row>
    <row r="31" spans="1:4" ht="10.5" customHeight="1" x14ac:dyDescent="0.25">
      <c r="A31" s="14">
        <v>1242</v>
      </c>
      <c r="B31" s="13" t="s">
        <v>325</v>
      </c>
      <c r="C31" s="15">
        <v>0</v>
      </c>
      <c r="D31" s="15">
        <v>93516.350000000093</v>
      </c>
    </row>
    <row r="32" spans="1:4" ht="10.5" customHeight="1" x14ac:dyDescent="0.25">
      <c r="A32" s="14">
        <v>1243</v>
      </c>
      <c r="B32" s="13" t="s">
        <v>326</v>
      </c>
      <c r="C32" s="15">
        <v>23550</v>
      </c>
      <c r="D32" s="15">
        <v>112800</v>
      </c>
    </row>
    <row r="33" spans="1:4" ht="10.5" customHeight="1" x14ac:dyDescent="0.25">
      <c r="A33" s="14">
        <v>1244</v>
      </c>
      <c r="B33" s="13" t="s">
        <v>327</v>
      </c>
      <c r="C33" s="15">
        <v>0</v>
      </c>
      <c r="D33" s="15">
        <v>9355307</v>
      </c>
    </row>
    <row r="34" spans="1:4" ht="10.5" customHeight="1" x14ac:dyDescent="0.25">
      <c r="A34" s="14">
        <v>1245</v>
      </c>
      <c r="B34" s="13" t="s">
        <v>328</v>
      </c>
      <c r="C34" s="15">
        <v>0</v>
      </c>
      <c r="D34" s="15">
        <v>0</v>
      </c>
    </row>
    <row r="35" spans="1:4" ht="10.5" customHeight="1" x14ac:dyDescent="0.25">
      <c r="A35" s="14">
        <v>1246</v>
      </c>
      <c r="B35" s="13" t="s">
        <v>329</v>
      </c>
      <c r="C35" s="15">
        <v>2318884.8200000003</v>
      </c>
      <c r="D35" s="15">
        <v>7389771.9699999988</v>
      </c>
    </row>
    <row r="36" spans="1:4" ht="9.75" customHeight="1" x14ac:dyDescent="0.25">
      <c r="A36" s="14">
        <v>1247</v>
      </c>
      <c r="B36" s="13" t="s">
        <v>330</v>
      </c>
      <c r="C36" s="15">
        <v>0</v>
      </c>
      <c r="D36" s="15">
        <v>0</v>
      </c>
    </row>
    <row r="37" spans="1:4" ht="9.75" customHeight="1" x14ac:dyDescent="0.25">
      <c r="A37" s="14">
        <v>1248</v>
      </c>
      <c r="B37" s="13" t="s">
        <v>331</v>
      </c>
      <c r="C37" s="15">
        <v>0</v>
      </c>
      <c r="D37" s="15">
        <v>0</v>
      </c>
    </row>
    <row r="38" spans="1:4" ht="9.75" customHeight="1" x14ac:dyDescent="0.25">
      <c r="A38" s="27">
        <v>1250</v>
      </c>
      <c r="B38" s="30" t="s">
        <v>337</v>
      </c>
      <c r="C38" s="29">
        <v>0</v>
      </c>
      <c r="D38" s="29">
        <v>271028.02</v>
      </c>
    </row>
    <row r="39" spans="1:4" ht="9.75" customHeight="1" x14ac:dyDescent="0.25">
      <c r="A39" s="14">
        <v>1251</v>
      </c>
      <c r="B39" s="13" t="s">
        <v>338</v>
      </c>
      <c r="C39" s="15">
        <v>0</v>
      </c>
      <c r="D39" s="15">
        <v>-46549</v>
      </c>
    </row>
    <row r="40" spans="1:4" ht="9.75" customHeight="1" x14ac:dyDescent="0.25">
      <c r="A40" s="14">
        <v>1252</v>
      </c>
      <c r="B40" s="13" t="s">
        <v>339</v>
      </c>
      <c r="C40" s="15">
        <v>0</v>
      </c>
      <c r="D40" s="15">
        <v>0</v>
      </c>
    </row>
    <row r="41" spans="1:4" ht="9.75" customHeight="1" x14ac:dyDescent="0.25">
      <c r="A41" s="14">
        <v>1253</v>
      </c>
      <c r="B41" s="13" t="s">
        <v>340</v>
      </c>
      <c r="C41" s="15">
        <v>0</v>
      </c>
      <c r="D41" s="15">
        <v>0</v>
      </c>
    </row>
    <row r="42" spans="1:4" ht="9.75" customHeight="1" x14ac:dyDescent="0.25">
      <c r="A42" s="14">
        <v>1254</v>
      </c>
      <c r="B42" s="13" t="s">
        <v>341</v>
      </c>
      <c r="C42" s="15">
        <v>0</v>
      </c>
      <c r="D42" s="15">
        <v>317577.02</v>
      </c>
    </row>
    <row r="43" spans="1:4" ht="9.75" customHeight="1" x14ac:dyDescent="0.25">
      <c r="A43" s="14">
        <v>1259</v>
      </c>
      <c r="B43" s="13" t="s">
        <v>342</v>
      </c>
      <c r="C43" s="15">
        <v>0</v>
      </c>
      <c r="D43" s="15">
        <v>0</v>
      </c>
    </row>
    <row r="44" spans="1:4" ht="9.75" customHeight="1" x14ac:dyDescent="0.25">
      <c r="A44" s="14"/>
      <c r="B44" s="28" t="s">
        <v>447</v>
      </c>
      <c r="C44" s="29">
        <v>61403931.600000009</v>
      </c>
      <c r="D44" s="29">
        <v>312125983.32999998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77" t="s">
        <v>448</v>
      </c>
      <c r="B46" s="77"/>
      <c r="C46" s="77"/>
      <c r="D46" s="77"/>
    </row>
    <row r="47" spans="1:4" ht="9.75" customHeight="1" x14ac:dyDescent="0.25">
      <c r="A47" s="78" t="s">
        <v>69</v>
      </c>
      <c r="B47" s="78" t="s">
        <v>70</v>
      </c>
      <c r="C47" s="82">
        <v>2025</v>
      </c>
      <c r="D47" s="82">
        <v>2024</v>
      </c>
    </row>
    <row r="48" spans="1:4" ht="11.25" customHeight="1" x14ac:dyDescent="0.25">
      <c r="A48" s="27">
        <v>3210</v>
      </c>
      <c r="B48" s="30" t="s">
        <v>449</v>
      </c>
      <c r="C48" s="29">
        <v>77367955.480000019</v>
      </c>
      <c r="D48" s="29">
        <v>74156300.799999997</v>
      </c>
    </row>
    <row r="49" spans="1:4" ht="11.25" customHeight="1" x14ac:dyDescent="0.25">
      <c r="A49" s="14"/>
      <c r="B49" s="28" t="s">
        <v>450</v>
      </c>
      <c r="C49" s="29">
        <v>27786089.280000001</v>
      </c>
      <c r="D49" s="29">
        <v>34378756.390000001</v>
      </c>
    </row>
    <row r="50" spans="1:4" ht="11.25" customHeight="1" x14ac:dyDescent="0.25">
      <c r="A50" s="27">
        <v>5400</v>
      </c>
      <c r="B50" s="30" t="s">
        <v>217</v>
      </c>
      <c r="C50" s="29">
        <v>0</v>
      </c>
      <c r="D50" s="29">
        <v>0</v>
      </c>
    </row>
    <row r="51" spans="1:4" ht="11.25" customHeight="1" x14ac:dyDescent="0.25">
      <c r="A51" s="14">
        <v>5410</v>
      </c>
      <c r="B51" s="13" t="s">
        <v>451</v>
      </c>
      <c r="C51" s="15">
        <v>0</v>
      </c>
      <c r="D51" s="15">
        <v>0</v>
      </c>
    </row>
    <row r="52" spans="1:4" ht="11.25" customHeight="1" x14ac:dyDescent="0.25">
      <c r="A52" s="14">
        <v>5411</v>
      </c>
      <c r="B52" s="13" t="s">
        <v>219</v>
      </c>
      <c r="C52" s="15">
        <v>0</v>
      </c>
      <c r="D52" s="15">
        <v>0</v>
      </c>
    </row>
    <row r="53" spans="1:4" ht="11.25" customHeight="1" x14ac:dyDescent="0.25">
      <c r="A53" s="14">
        <v>5420</v>
      </c>
      <c r="B53" s="13" t="s">
        <v>452</v>
      </c>
      <c r="C53" s="15">
        <v>0</v>
      </c>
      <c r="D53" s="15">
        <v>0</v>
      </c>
    </row>
    <row r="54" spans="1:4" ht="11.25" customHeight="1" x14ac:dyDescent="0.25">
      <c r="A54" s="14">
        <v>5421</v>
      </c>
      <c r="B54" s="13" t="s">
        <v>222</v>
      </c>
      <c r="C54" s="15">
        <v>0</v>
      </c>
      <c r="D54" s="15">
        <v>0</v>
      </c>
    </row>
    <row r="55" spans="1:4" ht="11.25" customHeight="1" x14ac:dyDescent="0.25">
      <c r="A55" s="14">
        <v>5430</v>
      </c>
      <c r="B55" s="13" t="s">
        <v>453</v>
      </c>
      <c r="C55" s="15">
        <v>0</v>
      </c>
      <c r="D55" s="15">
        <v>0</v>
      </c>
    </row>
    <row r="56" spans="1:4" ht="11.25" customHeight="1" x14ac:dyDescent="0.25">
      <c r="A56" s="14">
        <v>5431</v>
      </c>
      <c r="B56" s="13" t="s">
        <v>225</v>
      </c>
      <c r="C56" s="15">
        <v>0</v>
      </c>
      <c r="D56" s="15">
        <v>0</v>
      </c>
    </row>
    <row r="57" spans="1:4" ht="11.25" customHeight="1" x14ac:dyDescent="0.25">
      <c r="A57" s="14">
        <v>5440</v>
      </c>
      <c r="B57" s="13" t="s">
        <v>454</v>
      </c>
      <c r="C57" s="15">
        <v>0</v>
      </c>
      <c r="D57" s="15">
        <v>0</v>
      </c>
    </row>
    <row r="58" spans="1:4" ht="11.25" customHeight="1" x14ac:dyDescent="0.25">
      <c r="A58" s="14">
        <v>5441</v>
      </c>
      <c r="B58" s="13" t="s">
        <v>454</v>
      </c>
      <c r="C58" s="15">
        <v>0</v>
      </c>
      <c r="D58" s="15">
        <v>0</v>
      </c>
    </row>
    <row r="59" spans="1:4" ht="11.25" customHeight="1" x14ac:dyDescent="0.25">
      <c r="A59" s="14">
        <v>5450</v>
      </c>
      <c r="B59" s="13" t="s">
        <v>455</v>
      </c>
      <c r="C59" s="15">
        <v>0</v>
      </c>
      <c r="D59" s="15">
        <v>0</v>
      </c>
    </row>
    <row r="60" spans="1:4" ht="11.25" customHeight="1" x14ac:dyDescent="0.25">
      <c r="A60" s="14">
        <v>5451</v>
      </c>
      <c r="B60" s="13" t="s">
        <v>229</v>
      </c>
      <c r="C60" s="15">
        <v>0</v>
      </c>
      <c r="D60" s="15">
        <v>0</v>
      </c>
    </row>
    <row r="61" spans="1:4" ht="11.25" customHeight="1" x14ac:dyDescent="0.25">
      <c r="A61" s="14">
        <v>5452</v>
      </c>
      <c r="B61" s="13" t="s">
        <v>230</v>
      </c>
      <c r="C61" s="15">
        <v>0</v>
      </c>
      <c r="D61" s="15">
        <v>0</v>
      </c>
    </row>
    <row r="62" spans="1:4" ht="11.25" customHeight="1" x14ac:dyDescent="0.25">
      <c r="A62" s="27">
        <v>5500</v>
      </c>
      <c r="B62" s="30" t="s">
        <v>231</v>
      </c>
      <c r="C62" s="29">
        <v>27786089.280000001</v>
      </c>
      <c r="D62" s="29">
        <v>34378756.390000001</v>
      </c>
    </row>
    <row r="63" spans="1:4" ht="11.25" customHeight="1" x14ac:dyDescent="0.25">
      <c r="A63" s="27">
        <v>5510</v>
      </c>
      <c r="B63" s="30" t="s">
        <v>232</v>
      </c>
      <c r="C63" s="29">
        <v>27786089.280000001</v>
      </c>
      <c r="D63" s="29">
        <v>34378756.390000001</v>
      </c>
    </row>
    <row r="64" spans="1:4" ht="11.25" customHeight="1" x14ac:dyDescent="0.25">
      <c r="A64" s="14">
        <v>5511</v>
      </c>
      <c r="B64" s="13" t="s">
        <v>233</v>
      </c>
      <c r="C64" s="15">
        <v>0</v>
      </c>
      <c r="D64" s="15">
        <v>0</v>
      </c>
    </row>
    <row r="65" spans="1:4" ht="11.25" customHeight="1" x14ac:dyDescent="0.25">
      <c r="A65" s="14">
        <v>5512</v>
      </c>
      <c r="B65" s="13" t="s">
        <v>234</v>
      </c>
      <c r="C65" s="15">
        <v>0</v>
      </c>
      <c r="D65" s="15">
        <v>0</v>
      </c>
    </row>
    <row r="66" spans="1:4" ht="11.25" customHeight="1" x14ac:dyDescent="0.25">
      <c r="A66" s="14">
        <v>5513</v>
      </c>
      <c r="B66" s="13" t="s">
        <v>235</v>
      </c>
      <c r="C66" s="15">
        <v>936551.36</v>
      </c>
      <c r="D66" s="15">
        <v>76551.360000000001</v>
      </c>
    </row>
    <row r="67" spans="1:4" ht="11.25" customHeight="1" x14ac:dyDescent="0.25">
      <c r="A67" s="14">
        <v>5514</v>
      </c>
      <c r="B67" s="13" t="s">
        <v>236</v>
      </c>
      <c r="C67" s="15">
        <v>16250477.640000001</v>
      </c>
      <c r="D67" s="15">
        <v>24951936.850000001</v>
      </c>
    </row>
    <row r="68" spans="1:4" ht="11.25" customHeight="1" x14ac:dyDescent="0.25">
      <c r="A68" s="14">
        <v>5515</v>
      </c>
      <c r="B68" s="13" t="s">
        <v>237</v>
      </c>
      <c r="C68" s="15">
        <v>9677813.9000000004</v>
      </c>
      <c r="D68" s="15">
        <v>8771548.7200000007</v>
      </c>
    </row>
    <row r="69" spans="1:4" ht="11.25" customHeight="1" x14ac:dyDescent="0.25">
      <c r="A69" s="14">
        <v>5516</v>
      </c>
      <c r="B69" s="13" t="s">
        <v>238</v>
      </c>
      <c r="C69" s="15">
        <v>0</v>
      </c>
      <c r="D69" s="15">
        <v>0</v>
      </c>
    </row>
    <row r="70" spans="1:4" ht="11.25" customHeight="1" x14ac:dyDescent="0.25">
      <c r="A70" s="14">
        <v>5517</v>
      </c>
      <c r="B70" s="13" t="s">
        <v>239</v>
      </c>
      <c r="C70" s="15">
        <v>921246.38</v>
      </c>
      <c r="D70" s="15">
        <v>578719.46</v>
      </c>
    </row>
    <row r="71" spans="1:4" ht="11.25" customHeight="1" x14ac:dyDescent="0.25">
      <c r="A71" s="14">
        <v>5518</v>
      </c>
      <c r="B71" s="13" t="s">
        <v>240</v>
      </c>
      <c r="C71" s="15">
        <v>0</v>
      </c>
      <c r="D71" s="15">
        <v>0</v>
      </c>
    </row>
    <row r="72" spans="1:4" ht="11.25" customHeight="1" x14ac:dyDescent="0.25">
      <c r="A72" s="27">
        <v>5520</v>
      </c>
      <c r="B72" s="30" t="s">
        <v>241</v>
      </c>
      <c r="C72" s="29">
        <v>0</v>
      </c>
      <c r="D72" s="29">
        <v>0</v>
      </c>
    </row>
    <row r="73" spans="1:4" ht="11.25" customHeight="1" x14ac:dyDescent="0.25">
      <c r="A73" s="14">
        <v>5521</v>
      </c>
      <c r="B73" s="13" t="s">
        <v>242</v>
      </c>
      <c r="C73" s="15">
        <v>0</v>
      </c>
      <c r="D73" s="15">
        <v>0</v>
      </c>
    </row>
    <row r="74" spans="1:4" ht="11.25" customHeight="1" x14ac:dyDescent="0.25">
      <c r="A74" s="14">
        <v>5522</v>
      </c>
      <c r="B74" s="13" t="s">
        <v>243</v>
      </c>
      <c r="C74" s="15">
        <v>0</v>
      </c>
      <c r="D74" s="15">
        <v>0</v>
      </c>
    </row>
    <row r="75" spans="1:4" ht="11.25" customHeight="1" x14ac:dyDescent="0.25">
      <c r="A75" s="27">
        <v>5530</v>
      </c>
      <c r="B75" s="30" t="s">
        <v>244</v>
      </c>
      <c r="C75" s="29">
        <v>0</v>
      </c>
      <c r="D75" s="29">
        <v>0</v>
      </c>
    </row>
    <row r="76" spans="1:4" ht="11.25" customHeight="1" x14ac:dyDescent="0.25">
      <c r="A76" s="14">
        <v>5531</v>
      </c>
      <c r="B76" s="13" t="s">
        <v>245</v>
      </c>
      <c r="C76" s="15">
        <v>0</v>
      </c>
      <c r="D76" s="15">
        <v>0</v>
      </c>
    </row>
    <row r="77" spans="1:4" ht="11.25" customHeight="1" x14ac:dyDescent="0.25">
      <c r="A77" s="14">
        <v>5532</v>
      </c>
      <c r="B77" s="13" t="s">
        <v>246</v>
      </c>
      <c r="C77" s="15">
        <v>0</v>
      </c>
      <c r="D77" s="15">
        <v>0</v>
      </c>
    </row>
    <row r="78" spans="1:4" ht="11.25" customHeight="1" x14ac:dyDescent="0.25">
      <c r="A78" s="14">
        <v>5533</v>
      </c>
      <c r="B78" s="13" t="s">
        <v>247</v>
      </c>
      <c r="C78" s="15">
        <v>0</v>
      </c>
      <c r="D78" s="15">
        <v>0</v>
      </c>
    </row>
    <row r="79" spans="1:4" ht="11.25" customHeight="1" x14ac:dyDescent="0.25">
      <c r="A79" s="14">
        <v>5534</v>
      </c>
      <c r="B79" s="13" t="s">
        <v>248</v>
      </c>
      <c r="C79" s="15">
        <v>0</v>
      </c>
      <c r="D79" s="15">
        <v>0</v>
      </c>
    </row>
    <row r="80" spans="1:4" ht="11.25" customHeight="1" x14ac:dyDescent="0.25">
      <c r="A80" s="14">
        <v>5535</v>
      </c>
      <c r="B80" s="13" t="s">
        <v>249</v>
      </c>
      <c r="C80" s="15">
        <v>0</v>
      </c>
      <c r="D80" s="15">
        <v>0</v>
      </c>
    </row>
    <row r="81" spans="1:4" ht="11.25" customHeight="1" x14ac:dyDescent="0.25">
      <c r="A81" s="27">
        <v>5590</v>
      </c>
      <c r="B81" s="30" t="s">
        <v>250</v>
      </c>
      <c r="C81" s="29">
        <v>0</v>
      </c>
      <c r="D81" s="29">
        <v>0</v>
      </c>
    </row>
    <row r="82" spans="1:4" ht="11.25" customHeight="1" x14ac:dyDescent="0.25">
      <c r="A82" s="14">
        <v>5591</v>
      </c>
      <c r="B82" s="13" t="s">
        <v>251</v>
      </c>
      <c r="C82" s="15">
        <v>0</v>
      </c>
      <c r="D82" s="15">
        <v>0</v>
      </c>
    </row>
    <row r="83" spans="1:4" ht="11.25" customHeight="1" x14ac:dyDescent="0.25">
      <c r="A83" s="14">
        <v>5592</v>
      </c>
      <c r="B83" s="13" t="s">
        <v>252</v>
      </c>
      <c r="C83" s="15">
        <v>0</v>
      </c>
      <c r="D83" s="15">
        <v>0</v>
      </c>
    </row>
    <row r="84" spans="1:4" ht="11.25" customHeight="1" x14ac:dyDescent="0.25">
      <c r="A84" s="14">
        <v>5593</v>
      </c>
      <c r="B84" s="13" t="s">
        <v>253</v>
      </c>
      <c r="C84" s="15">
        <v>0</v>
      </c>
      <c r="D84" s="15">
        <v>0</v>
      </c>
    </row>
    <row r="85" spans="1:4" ht="11.25" customHeight="1" x14ac:dyDescent="0.25">
      <c r="A85" s="14">
        <v>5594</v>
      </c>
      <c r="B85" s="13" t="s">
        <v>456</v>
      </c>
      <c r="C85" s="15">
        <v>0</v>
      </c>
      <c r="D85" s="15">
        <v>0</v>
      </c>
    </row>
    <row r="86" spans="1:4" ht="11.25" customHeight="1" x14ac:dyDescent="0.25">
      <c r="A86" s="14">
        <v>5595</v>
      </c>
      <c r="B86" s="13" t="s">
        <v>255</v>
      </c>
      <c r="C86" s="15">
        <v>0</v>
      </c>
      <c r="D86" s="15">
        <v>0</v>
      </c>
    </row>
    <row r="87" spans="1:4" ht="11.25" customHeight="1" x14ac:dyDescent="0.25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25">
      <c r="A88" s="14">
        <v>5597</v>
      </c>
      <c r="B88" s="13" t="s">
        <v>256</v>
      </c>
      <c r="C88" s="15">
        <v>0</v>
      </c>
      <c r="D88" s="15">
        <v>0</v>
      </c>
    </row>
    <row r="89" spans="1:4" ht="11.25" customHeight="1" x14ac:dyDescent="0.25">
      <c r="A89" s="14">
        <v>5599</v>
      </c>
      <c r="B89" s="13" t="s">
        <v>258</v>
      </c>
      <c r="C89" s="15">
        <v>0</v>
      </c>
      <c r="D89" s="15">
        <v>0</v>
      </c>
    </row>
    <row r="90" spans="1:4" ht="11.25" customHeight="1" x14ac:dyDescent="0.25">
      <c r="A90" s="27">
        <v>5600</v>
      </c>
      <c r="B90" s="30" t="s">
        <v>259</v>
      </c>
      <c r="C90" s="29">
        <v>0</v>
      </c>
      <c r="D90" s="29">
        <v>0</v>
      </c>
    </row>
    <row r="91" spans="1:4" ht="11.25" customHeight="1" x14ac:dyDescent="0.25">
      <c r="A91" s="27">
        <v>5610</v>
      </c>
      <c r="B91" s="30" t="s">
        <v>260</v>
      </c>
      <c r="C91" s="29">
        <v>0</v>
      </c>
      <c r="D91" s="29">
        <v>0</v>
      </c>
    </row>
    <row r="92" spans="1:4" ht="11.25" customHeight="1" x14ac:dyDescent="0.25">
      <c r="A92" s="14">
        <v>5611</v>
      </c>
      <c r="B92" s="13" t="s">
        <v>261</v>
      </c>
      <c r="C92" s="15">
        <v>0</v>
      </c>
      <c r="D92" s="15">
        <v>0</v>
      </c>
    </row>
    <row r="93" spans="1:4" ht="11.25" customHeight="1" x14ac:dyDescent="0.25">
      <c r="A93" s="27">
        <v>2110</v>
      </c>
      <c r="B93" s="31" t="s">
        <v>457</v>
      </c>
      <c r="C93" s="29">
        <v>0</v>
      </c>
      <c r="D93" s="29">
        <v>0</v>
      </c>
    </row>
    <row r="94" spans="1:4" ht="11.25" customHeight="1" x14ac:dyDescent="0.25">
      <c r="A94" s="14">
        <v>2111</v>
      </c>
      <c r="B94" s="13" t="s">
        <v>458</v>
      </c>
      <c r="C94" s="15">
        <v>0</v>
      </c>
      <c r="D94" s="15">
        <v>0</v>
      </c>
    </row>
    <row r="95" spans="1:4" ht="11.25" customHeight="1" x14ac:dyDescent="0.25">
      <c r="A95" s="14">
        <v>2112</v>
      </c>
      <c r="B95" s="13" t="s">
        <v>459</v>
      </c>
      <c r="C95" s="15">
        <v>0</v>
      </c>
      <c r="D95" s="15">
        <v>0</v>
      </c>
    </row>
    <row r="96" spans="1:4" ht="11.25" customHeight="1" x14ac:dyDescent="0.25">
      <c r="A96" s="14">
        <v>2112</v>
      </c>
      <c r="B96" s="13" t="s">
        <v>460</v>
      </c>
      <c r="C96" s="15">
        <v>0</v>
      </c>
      <c r="D96" s="15">
        <v>0</v>
      </c>
    </row>
    <row r="97" spans="1:4" ht="11.25" customHeight="1" x14ac:dyDescent="0.25">
      <c r="A97" s="14">
        <v>2115</v>
      </c>
      <c r="B97" s="13" t="s">
        <v>461</v>
      </c>
      <c r="C97" s="15">
        <v>0</v>
      </c>
      <c r="D97" s="15">
        <v>0</v>
      </c>
    </row>
    <row r="98" spans="1:4" ht="11.25" customHeight="1" x14ac:dyDescent="0.25">
      <c r="A98" s="14">
        <v>2114</v>
      </c>
      <c r="B98" s="13" t="s">
        <v>462</v>
      </c>
      <c r="C98" s="15">
        <v>0</v>
      </c>
      <c r="D98" s="15">
        <v>0</v>
      </c>
    </row>
    <row r="99" spans="1:4" ht="11.25" customHeight="1" x14ac:dyDescent="0.25">
      <c r="A99" s="27">
        <v>5120</v>
      </c>
      <c r="B99" s="31" t="s">
        <v>300</v>
      </c>
      <c r="C99" s="29">
        <v>0</v>
      </c>
      <c r="D99" s="29">
        <v>0</v>
      </c>
    </row>
    <row r="100" spans="1:4" ht="11.25" customHeight="1" x14ac:dyDescent="0.25">
      <c r="A100" s="14">
        <v>5120</v>
      </c>
      <c r="B100" s="1" t="s">
        <v>300</v>
      </c>
      <c r="C100" s="15">
        <v>0</v>
      </c>
      <c r="D100" s="15">
        <v>0</v>
      </c>
    </row>
    <row r="101" spans="1:4" ht="9.75" customHeight="1" x14ac:dyDescent="0.25">
      <c r="A101" s="14"/>
      <c r="B101" s="28" t="s">
        <v>463</v>
      </c>
      <c r="C101" s="29">
        <v>0</v>
      </c>
      <c r="D101" s="29">
        <v>0</v>
      </c>
    </row>
    <row r="102" spans="1:4" ht="9.75" customHeight="1" x14ac:dyDescent="0.25">
      <c r="A102" s="27">
        <v>4300</v>
      </c>
      <c r="B102" s="28" t="s">
        <v>132</v>
      </c>
      <c r="C102" s="15">
        <v>0</v>
      </c>
      <c r="D102" s="15">
        <v>0</v>
      </c>
    </row>
    <row r="103" spans="1:4" ht="9.75" customHeight="1" x14ac:dyDescent="0.25">
      <c r="A103" s="27">
        <v>4310</v>
      </c>
      <c r="B103" s="28" t="s">
        <v>133</v>
      </c>
      <c r="C103" s="29">
        <v>0</v>
      </c>
      <c r="D103" s="29">
        <v>0</v>
      </c>
    </row>
    <row r="104" spans="1:4" ht="9.75" customHeight="1" x14ac:dyDescent="0.25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25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25">
      <c r="A106" s="27">
        <v>4320</v>
      </c>
      <c r="B106" s="28" t="s">
        <v>136</v>
      </c>
      <c r="C106" s="29">
        <v>0</v>
      </c>
      <c r="D106" s="29">
        <v>0</v>
      </c>
    </row>
    <row r="107" spans="1:4" ht="9.75" customHeight="1" x14ac:dyDescent="0.25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25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25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25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25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25">
      <c r="A112" s="27">
        <v>4330</v>
      </c>
      <c r="B112" s="28" t="s">
        <v>142</v>
      </c>
      <c r="C112" s="29">
        <v>0</v>
      </c>
      <c r="D112" s="29">
        <v>0</v>
      </c>
    </row>
    <row r="113" spans="1:4" ht="9.75" customHeight="1" x14ac:dyDescent="0.25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25">
      <c r="A114" s="27">
        <v>4340</v>
      </c>
      <c r="B114" s="28" t="s">
        <v>143</v>
      </c>
      <c r="C114" s="29">
        <v>0</v>
      </c>
      <c r="D114" s="29">
        <v>0</v>
      </c>
    </row>
    <row r="115" spans="1:4" ht="9.75" customHeight="1" x14ac:dyDescent="0.25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25">
      <c r="A116" s="27">
        <v>4390</v>
      </c>
      <c r="B116" s="28" t="s">
        <v>144</v>
      </c>
      <c r="C116" s="29">
        <v>0</v>
      </c>
      <c r="D116" s="29">
        <v>0</v>
      </c>
    </row>
    <row r="117" spans="1:4" ht="9.75" customHeight="1" x14ac:dyDescent="0.25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25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25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25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25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25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25">
      <c r="A123" s="14">
        <v>4399</v>
      </c>
      <c r="B123" s="32" t="s">
        <v>144</v>
      </c>
      <c r="C123" s="15">
        <v>0</v>
      </c>
      <c r="D123" s="15">
        <v>0</v>
      </c>
    </row>
    <row r="124" spans="1:4" ht="11.25" customHeight="1" x14ac:dyDescent="0.25">
      <c r="A124" s="27">
        <v>1120</v>
      </c>
      <c r="B124" s="31" t="s">
        <v>464</v>
      </c>
      <c r="C124" s="29">
        <v>0</v>
      </c>
      <c r="D124" s="29">
        <v>0</v>
      </c>
    </row>
    <row r="125" spans="1:4" ht="11.25" customHeight="1" x14ac:dyDescent="0.25">
      <c r="A125" s="14">
        <v>1124</v>
      </c>
      <c r="B125" s="1" t="s">
        <v>465</v>
      </c>
      <c r="C125" s="15">
        <v>0</v>
      </c>
      <c r="D125" s="15">
        <v>0</v>
      </c>
    </row>
    <row r="126" spans="1:4" ht="11.25" customHeight="1" x14ac:dyDescent="0.25">
      <c r="A126" s="14">
        <v>1124</v>
      </c>
      <c r="B126" s="1" t="s">
        <v>466</v>
      </c>
      <c r="C126" s="15">
        <v>0</v>
      </c>
      <c r="D126" s="15">
        <v>0</v>
      </c>
    </row>
    <row r="127" spans="1:4" ht="11.25" customHeight="1" x14ac:dyDescent="0.25">
      <c r="A127" s="14">
        <v>1124</v>
      </c>
      <c r="B127" s="1" t="s">
        <v>467</v>
      </c>
      <c r="C127" s="15">
        <v>0</v>
      </c>
      <c r="D127" s="15">
        <v>0</v>
      </c>
    </row>
    <row r="128" spans="1:4" ht="11.25" customHeight="1" x14ac:dyDescent="0.25">
      <c r="A128" s="14">
        <v>1124</v>
      </c>
      <c r="B128" s="1" t="s">
        <v>468</v>
      </c>
      <c r="C128" s="15">
        <v>0</v>
      </c>
      <c r="D128" s="15">
        <v>0</v>
      </c>
    </row>
    <row r="129" spans="1:4" ht="11.25" customHeight="1" x14ac:dyDescent="0.25">
      <c r="A129" s="14">
        <v>1124</v>
      </c>
      <c r="B129" s="1" t="s">
        <v>469</v>
      </c>
      <c r="C129" s="15">
        <v>0</v>
      </c>
      <c r="D129" s="15">
        <v>0</v>
      </c>
    </row>
    <row r="130" spans="1:4" ht="11.25" customHeight="1" x14ac:dyDescent="0.25">
      <c r="A130" s="14">
        <v>1124</v>
      </c>
      <c r="B130" s="1" t="s">
        <v>470</v>
      </c>
      <c r="C130" s="15">
        <v>0</v>
      </c>
      <c r="D130" s="15">
        <v>0</v>
      </c>
    </row>
    <row r="131" spans="1:4" ht="11.25" customHeight="1" x14ac:dyDescent="0.25">
      <c r="A131" s="14">
        <v>1122</v>
      </c>
      <c r="B131" s="1" t="s">
        <v>471</v>
      </c>
      <c r="C131" s="15">
        <v>0</v>
      </c>
      <c r="D131" s="15">
        <v>0</v>
      </c>
    </row>
    <row r="132" spans="1:4" ht="11.25" customHeight="1" x14ac:dyDescent="0.25">
      <c r="A132" s="14">
        <v>1122</v>
      </c>
      <c r="B132" s="1" t="s">
        <v>472</v>
      </c>
      <c r="C132" s="15">
        <v>0</v>
      </c>
      <c r="D132" s="15">
        <v>0</v>
      </c>
    </row>
    <row r="133" spans="1:4" ht="11.25" customHeight="1" x14ac:dyDescent="0.25">
      <c r="A133" s="14">
        <v>1122</v>
      </c>
      <c r="B133" s="1" t="s">
        <v>473</v>
      </c>
      <c r="C133" s="15">
        <v>0</v>
      </c>
      <c r="D133" s="15">
        <v>0</v>
      </c>
    </row>
    <row r="134" spans="1:4" ht="11.25" customHeight="1" x14ac:dyDescent="0.25">
      <c r="A134" s="27">
        <v>5120</v>
      </c>
      <c r="B134" s="31" t="s">
        <v>300</v>
      </c>
      <c r="C134" s="29">
        <v>0</v>
      </c>
      <c r="D134" s="29">
        <v>0</v>
      </c>
    </row>
    <row r="135" spans="1:4" ht="11.25" customHeight="1" x14ac:dyDescent="0.25">
      <c r="A135" s="14">
        <v>5120</v>
      </c>
      <c r="B135" s="1" t="s">
        <v>300</v>
      </c>
      <c r="C135" s="15">
        <v>0</v>
      </c>
      <c r="D135" s="15">
        <v>0</v>
      </c>
    </row>
    <row r="136" spans="1:4" ht="11.25" customHeight="1" x14ac:dyDescent="0.25">
      <c r="A136" s="27">
        <v>4150</v>
      </c>
      <c r="B136" s="31" t="s">
        <v>100</v>
      </c>
      <c r="C136" s="29">
        <v>0</v>
      </c>
      <c r="D136" s="29">
        <v>0</v>
      </c>
    </row>
    <row r="137" spans="1:4" ht="11.25" customHeight="1" x14ac:dyDescent="0.25">
      <c r="A137" s="14">
        <v>4151</v>
      </c>
      <c r="B137" s="1" t="s">
        <v>474</v>
      </c>
      <c r="C137" s="15">
        <v>0</v>
      </c>
      <c r="D137" s="15">
        <v>0</v>
      </c>
    </row>
    <row r="138" spans="1:4" ht="11.25" customHeight="1" x14ac:dyDescent="0.25">
      <c r="A138" s="14"/>
      <c r="B138" s="33" t="s">
        <v>475</v>
      </c>
      <c r="C138" s="29">
        <v>105154044.76000002</v>
      </c>
      <c r="D138" s="29">
        <v>108535057.19</v>
      </c>
    </row>
    <row r="139" spans="1:4" ht="9" customHeight="1" x14ac:dyDescent="0.25">
      <c r="A139" s="13"/>
      <c r="B139" s="13"/>
      <c r="C139" s="13"/>
      <c r="D139" s="13"/>
    </row>
    <row r="140" spans="1:4" ht="9.75" customHeight="1" x14ac:dyDescent="0.25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B24" sqref="B24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44" t="str">
        <f>ESF!A1</f>
        <v>Sistema Municipal de Agua Potable y Alcantarillado de Guanajuato</v>
      </c>
      <c r="B1" s="152"/>
      <c r="C1" s="153"/>
    </row>
    <row r="2" spans="1:3" ht="11.25" customHeight="1" x14ac:dyDescent="0.25">
      <c r="A2" s="146" t="s">
        <v>476</v>
      </c>
      <c r="B2" s="151"/>
      <c r="C2" s="154"/>
    </row>
    <row r="3" spans="1:3" ht="11.25" customHeight="1" x14ac:dyDescent="0.25">
      <c r="A3" s="146" t="str">
        <f>ESF!A3</f>
        <v>Del 01 de enero al 31 de diciembre de 2025</v>
      </c>
      <c r="B3" s="151"/>
      <c r="C3" s="154"/>
    </row>
    <row r="4" spans="1:3" ht="9.75" customHeight="1" x14ac:dyDescent="0.25">
      <c r="A4" s="148" t="s">
        <v>477</v>
      </c>
      <c r="B4" s="155"/>
      <c r="C4" s="156"/>
    </row>
    <row r="5" spans="1:3" ht="9.75" customHeight="1" x14ac:dyDescent="0.25">
      <c r="A5" s="157" t="s">
        <v>478</v>
      </c>
      <c r="B5" s="158"/>
      <c r="C5" s="34">
        <v>2025</v>
      </c>
    </row>
    <row r="6" spans="1:3" ht="9.75" customHeight="1" x14ac:dyDescent="0.25">
      <c r="A6" s="35" t="s">
        <v>479</v>
      </c>
      <c r="B6" s="35"/>
      <c r="C6" s="36">
        <v>356469876.55000001</v>
      </c>
    </row>
    <row r="7" spans="1:3" ht="7.5" customHeight="1" x14ac:dyDescent="0.25">
      <c r="A7" s="1"/>
      <c r="B7" s="37"/>
      <c r="C7" s="38"/>
    </row>
    <row r="8" spans="1:3" ht="9.75" customHeight="1" x14ac:dyDescent="0.25">
      <c r="A8" s="84" t="s">
        <v>480</v>
      </c>
      <c r="B8" s="84"/>
      <c r="C8" s="39">
        <v>3440615.89</v>
      </c>
    </row>
    <row r="9" spans="1:3" ht="9.75" customHeight="1" x14ac:dyDescent="0.25">
      <c r="A9" s="85" t="s">
        <v>481</v>
      </c>
      <c r="B9" s="40" t="s">
        <v>133</v>
      </c>
      <c r="C9" s="41">
        <v>0</v>
      </c>
    </row>
    <row r="10" spans="1:3" ht="9.75" customHeight="1" x14ac:dyDescent="0.25">
      <c r="A10" s="86" t="s">
        <v>482</v>
      </c>
      <c r="B10" s="42" t="s">
        <v>483</v>
      </c>
      <c r="C10" s="41">
        <v>0</v>
      </c>
    </row>
    <row r="11" spans="1:3" ht="9.75" customHeight="1" x14ac:dyDescent="0.25">
      <c r="A11" s="86" t="s">
        <v>484</v>
      </c>
      <c r="B11" s="42" t="s">
        <v>142</v>
      </c>
      <c r="C11" s="41">
        <v>0</v>
      </c>
    </row>
    <row r="12" spans="1:3" ht="9.75" customHeight="1" x14ac:dyDescent="0.25">
      <c r="A12" s="86" t="s">
        <v>485</v>
      </c>
      <c r="B12" s="42" t="s">
        <v>143</v>
      </c>
      <c r="C12" s="41">
        <v>0</v>
      </c>
    </row>
    <row r="13" spans="1:3" ht="9.75" customHeight="1" x14ac:dyDescent="0.25">
      <c r="A13" s="86" t="s">
        <v>486</v>
      </c>
      <c r="B13" s="42" t="s">
        <v>144</v>
      </c>
      <c r="C13" s="41">
        <v>0</v>
      </c>
    </row>
    <row r="14" spans="1:3" ht="9.75" customHeight="1" x14ac:dyDescent="0.25">
      <c r="A14" s="87" t="s">
        <v>487</v>
      </c>
      <c r="B14" s="43" t="s">
        <v>488</v>
      </c>
      <c r="C14" s="41">
        <v>3440615.89</v>
      </c>
    </row>
    <row r="15" spans="1:3" ht="7.5" customHeight="1" x14ac:dyDescent="0.25">
      <c r="A15" s="1"/>
      <c r="B15" s="44"/>
      <c r="C15" s="45"/>
    </row>
    <row r="16" spans="1:3" ht="9.75" customHeight="1" x14ac:dyDescent="0.25">
      <c r="A16" s="84" t="s">
        <v>489</v>
      </c>
      <c r="B16" s="37"/>
      <c r="C16" s="39">
        <v>0</v>
      </c>
    </row>
    <row r="17" spans="1:3" ht="9.75" customHeight="1" x14ac:dyDescent="0.25">
      <c r="A17" s="88">
        <v>3.1</v>
      </c>
      <c r="B17" s="42" t="s">
        <v>490</v>
      </c>
      <c r="C17" s="41">
        <v>0</v>
      </c>
    </row>
    <row r="18" spans="1:3" ht="9.75" customHeight="1" x14ac:dyDescent="0.25">
      <c r="A18" s="89">
        <v>3.2</v>
      </c>
      <c r="B18" s="42" t="s">
        <v>491</v>
      </c>
      <c r="C18" s="41">
        <v>0</v>
      </c>
    </row>
    <row r="19" spans="1:3" ht="9.75" customHeight="1" x14ac:dyDescent="0.25">
      <c r="A19" s="89">
        <v>3.3</v>
      </c>
      <c r="B19" s="43" t="s">
        <v>492</v>
      </c>
      <c r="C19" s="46">
        <v>0</v>
      </c>
    </row>
    <row r="20" spans="1:3" ht="7.5" customHeight="1" x14ac:dyDescent="0.25">
      <c r="A20" s="1"/>
      <c r="B20" s="43"/>
      <c r="C20" s="47"/>
    </row>
    <row r="21" spans="1:3" ht="9.75" customHeight="1" x14ac:dyDescent="0.25">
      <c r="A21" s="48" t="s">
        <v>493</v>
      </c>
      <c r="B21" s="48"/>
      <c r="C21" s="36">
        <v>359910492.44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3"/>
  <sheetViews>
    <sheetView workbookViewId="0">
      <selection activeCell="B13" sqref="B13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60" t="str">
        <f>ESF!A1</f>
        <v>Sistema Municipal de Agua Potable y Alcantarillado de Guanajuato</v>
      </c>
      <c r="B1" s="152"/>
      <c r="C1" s="153"/>
    </row>
    <row r="2" spans="1:3" ht="11.25" customHeight="1" x14ac:dyDescent="0.25">
      <c r="A2" s="161" t="s">
        <v>494</v>
      </c>
      <c r="B2" s="151"/>
      <c r="C2" s="154"/>
    </row>
    <row r="3" spans="1:3" ht="11.25" customHeight="1" x14ac:dyDescent="0.25">
      <c r="A3" s="161" t="str">
        <f>ESF!A3</f>
        <v>Del 01 de enero al 31 de diciembre de 2025</v>
      </c>
      <c r="B3" s="151"/>
      <c r="C3" s="154"/>
    </row>
    <row r="4" spans="1:3" ht="9.75" customHeight="1" x14ac:dyDescent="0.25">
      <c r="A4" s="148" t="s">
        <v>477</v>
      </c>
      <c r="B4" s="155"/>
      <c r="C4" s="156"/>
    </row>
    <row r="5" spans="1:3" ht="11.25" customHeight="1" x14ac:dyDescent="0.25">
      <c r="A5" s="157" t="s">
        <v>478</v>
      </c>
      <c r="B5" s="158"/>
      <c r="C5" s="34">
        <v>2025</v>
      </c>
    </row>
    <row r="6" spans="1:3" ht="9.75" customHeight="1" x14ac:dyDescent="0.25">
      <c r="A6" s="90" t="s">
        <v>495</v>
      </c>
      <c r="B6" s="35"/>
      <c r="C6" s="49">
        <v>335773553.68000001</v>
      </c>
    </row>
    <row r="7" spans="1:3" ht="7.5" customHeight="1" x14ac:dyDescent="0.25">
      <c r="A7" s="50"/>
      <c r="B7" s="37"/>
      <c r="C7" s="51"/>
    </row>
    <row r="8" spans="1:3" ht="9.75" customHeight="1" x14ac:dyDescent="0.25">
      <c r="A8" s="84" t="s">
        <v>496</v>
      </c>
      <c r="B8" s="52"/>
      <c r="C8" s="39">
        <v>129071223.09</v>
      </c>
    </row>
    <row r="9" spans="1:3" ht="9.75" customHeight="1" x14ac:dyDescent="0.25">
      <c r="A9" s="141">
        <v>2.1</v>
      </c>
      <c r="B9" s="53" t="s">
        <v>162</v>
      </c>
      <c r="C9" s="54">
        <v>0</v>
      </c>
    </row>
    <row r="10" spans="1:3" ht="9.75" customHeight="1" x14ac:dyDescent="0.25">
      <c r="A10" s="141">
        <v>2.2000000000000002</v>
      </c>
      <c r="B10" s="53" t="s">
        <v>159</v>
      </c>
      <c r="C10" s="54">
        <v>60155756.659999996</v>
      </c>
    </row>
    <row r="11" spans="1:3" ht="9.75" customHeight="1" x14ac:dyDescent="0.25">
      <c r="A11" s="91">
        <v>2.2999999999999998</v>
      </c>
      <c r="B11" s="55" t="s">
        <v>324</v>
      </c>
      <c r="C11" s="54">
        <v>435197.31</v>
      </c>
    </row>
    <row r="12" spans="1:3" ht="9.75" customHeight="1" x14ac:dyDescent="0.25">
      <c r="A12" s="91">
        <v>2.4</v>
      </c>
      <c r="B12" s="55" t="s">
        <v>325</v>
      </c>
      <c r="C12" s="54">
        <v>0</v>
      </c>
    </row>
    <row r="13" spans="1:3" ht="9.75" customHeight="1" x14ac:dyDescent="0.25">
      <c r="A13" s="91">
        <v>2.5</v>
      </c>
      <c r="B13" s="55" t="s">
        <v>326</v>
      </c>
      <c r="C13" s="54">
        <v>23550</v>
      </c>
    </row>
    <row r="14" spans="1:3" ht="9.75" customHeight="1" x14ac:dyDescent="0.25">
      <c r="A14" s="91">
        <v>2.6</v>
      </c>
      <c r="B14" s="55" t="s">
        <v>327</v>
      </c>
      <c r="C14" s="54">
        <v>0</v>
      </c>
    </row>
    <row r="15" spans="1:3" ht="9.75" customHeight="1" x14ac:dyDescent="0.25">
      <c r="A15" s="91">
        <v>2.7</v>
      </c>
      <c r="B15" s="55" t="s">
        <v>328</v>
      </c>
      <c r="C15" s="54">
        <v>0</v>
      </c>
    </row>
    <row r="16" spans="1:3" ht="9.75" customHeight="1" x14ac:dyDescent="0.25">
      <c r="A16" s="91">
        <v>2.8</v>
      </c>
      <c r="B16" s="55" t="s">
        <v>329</v>
      </c>
      <c r="C16" s="54">
        <v>2306740.16</v>
      </c>
    </row>
    <row r="17" spans="1:3" ht="9.75" customHeight="1" x14ac:dyDescent="0.25">
      <c r="A17" s="91">
        <v>2.9</v>
      </c>
      <c r="B17" s="55" t="s">
        <v>331</v>
      </c>
      <c r="C17" s="54">
        <v>0</v>
      </c>
    </row>
    <row r="18" spans="1:3" ht="9.75" customHeight="1" x14ac:dyDescent="0.25">
      <c r="A18" s="91" t="s">
        <v>497</v>
      </c>
      <c r="B18" s="55" t="s">
        <v>498</v>
      </c>
      <c r="C18" s="54">
        <v>860000</v>
      </c>
    </row>
    <row r="19" spans="1:3" ht="9.75" customHeight="1" x14ac:dyDescent="0.25">
      <c r="A19" s="91" t="s">
        <v>499</v>
      </c>
      <c r="B19" s="55" t="s">
        <v>337</v>
      </c>
      <c r="C19" s="54">
        <v>0</v>
      </c>
    </row>
    <row r="20" spans="1:3" ht="9.75" customHeight="1" x14ac:dyDescent="0.25">
      <c r="A20" s="91" t="s">
        <v>500</v>
      </c>
      <c r="B20" s="55" t="s">
        <v>501</v>
      </c>
      <c r="C20" s="54">
        <v>58921411.810000002</v>
      </c>
    </row>
    <row r="21" spans="1:3" ht="9.75" customHeight="1" x14ac:dyDescent="0.25">
      <c r="A21" s="91" t="s">
        <v>502</v>
      </c>
      <c r="B21" s="55" t="s">
        <v>503</v>
      </c>
      <c r="C21" s="54">
        <v>0</v>
      </c>
    </row>
    <row r="22" spans="1:3" ht="9.75" customHeight="1" x14ac:dyDescent="0.25">
      <c r="A22" s="91" t="s">
        <v>504</v>
      </c>
      <c r="B22" s="55" t="s">
        <v>505</v>
      </c>
      <c r="C22" s="54">
        <v>0</v>
      </c>
    </row>
    <row r="23" spans="1:3" ht="9.75" customHeight="1" x14ac:dyDescent="0.25">
      <c r="A23" s="91" t="s">
        <v>506</v>
      </c>
      <c r="B23" s="55" t="s">
        <v>507</v>
      </c>
      <c r="C23" s="54">
        <v>0</v>
      </c>
    </row>
    <row r="24" spans="1:3" ht="9.75" customHeight="1" x14ac:dyDescent="0.25">
      <c r="A24" s="91" t="s">
        <v>508</v>
      </c>
      <c r="B24" s="55" t="s">
        <v>509</v>
      </c>
      <c r="C24" s="54">
        <v>0</v>
      </c>
    </row>
    <row r="25" spans="1:3" ht="9.75" customHeight="1" x14ac:dyDescent="0.25">
      <c r="A25" s="91" t="s">
        <v>510</v>
      </c>
      <c r="B25" s="55" t="s">
        <v>511</v>
      </c>
      <c r="C25" s="54">
        <v>0</v>
      </c>
    </row>
    <row r="26" spans="1:3" ht="9.75" customHeight="1" x14ac:dyDescent="0.25">
      <c r="A26" s="91" t="s">
        <v>512</v>
      </c>
      <c r="B26" s="55" t="s">
        <v>513</v>
      </c>
      <c r="C26" s="54">
        <v>0</v>
      </c>
    </row>
    <row r="27" spans="1:3" ht="9.75" customHeight="1" x14ac:dyDescent="0.25">
      <c r="A27" s="91" t="s">
        <v>514</v>
      </c>
      <c r="B27" s="55" t="s">
        <v>515</v>
      </c>
      <c r="C27" s="54">
        <v>0</v>
      </c>
    </row>
    <row r="28" spans="1:3" ht="9.75" customHeight="1" x14ac:dyDescent="0.25">
      <c r="A28" s="91" t="s">
        <v>516</v>
      </c>
      <c r="B28" s="55" t="s">
        <v>517</v>
      </c>
      <c r="C28" s="54">
        <v>0</v>
      </c>
    </row>
    <row r="29" spans="1:3" ht="9.75" customHeight="1" x14ac:dyDescent="0.25">
      <c r="A29" s="91" t="s">
        <v>518</v>
      </c>
      <c r="B29" s="53" t="s">
        <v>519</v>
      </c>
      <c r="C29" s="54">
        <v>6368567.1500000004</v>
      </c>
    </row>
    <row r="30" spans="1:3" ht="7.5" customHeight="1" x14ac:dyDescent="0.25">
      <c r="A30" s="50"/>
      <c r="B30" s="56"/>
      <c r="C30" s="57"/>
    </row>
    <row r="31" spans="1:3" ht="9.75" customHeight="1" x14ac:dyDescent="0.25">
      <c r="A31" s="92" t="s">
        <v>520</v>
      </c>
      <c r="B31" s="58"/>
      <c r="C31" s="59">
        <v>75840206.36999999</v>
      </c>
    </row>
    <row r="32" spans="1:3" ht="9.75" customHeight="1" x14ac:dyDescent="0.25">
      <c r="A32" s="91" t="s">
        <v>521</v>
      </c>
      <c r="B32" s="55" t="s">
        <v>232</v>
      </c>
      <c r="C32" s="54">
        <v>27786089.279999997</v>
      </c>
    </row>
    <row r="33" spans="1:3" ht="9.75" customHeight="1" x14ac:dyDescent="0.25">
      <c r="A33" s="91" t="s">
        <v>522</v>
      </c>
      <c r="B33" s="55" t="s">
        <v>241</v>
      </c>
      <c r="C33" s="54">
        <v>0</v>
      </c>
    </row>
    <row r="34" spans="1:3" ht="9.75" customHeight="1" x14ac:dyDescent="0.25">
      <c r="A34" s="91" t="s">
        <v>523</v>
      </c>
      <c r="B34" s="55" t="s">
        <v>244</v>
      </c>
      <c r="C34" s="54">
        <v>0</v>
      </c>
    </row>
    <row r="35" spans="1:3" ht="9.75" customHeight="1" x14ac:dyDescent="0.25">
      <c r="A35" s="91" t="s">
        <v>524</v>
      </c>
      <c r="B35" s="55" t="s">
        <v>250</v>
      </c>
      <c r="C35" s="54">
        <v>0</v>
      </c>
    </row>
    <row r="36" spans="1:3" ht="9.75" customHeight="1" x14ac:dyDescent="0.25">
      <c r="A36" s="91" t="s">
        <v>525</v>
      </c>
      <c r="B36" s="55" t="s">
        <v>260</v>
      </c>
      <c r="C36" s="54">
        <v>0</v>
      </c>
    </row>
    <row r="37" spans="1:3" ht="9.75" customHeight="1" x14ac:dyDescent="0.25">
      <c r="A37" s="91" t="s">
        <v>526</v>
      </c>
      <c r="B37" s="55" t="s">
        <v>527</v>
      </c>
      <c r="C37" s="54">
        <v>48045398.699999996</v>
      </c>
    </row>
    <row r="38" spans="1:3" ht="9.75" customHeight="1" x14ac:dyDescent="0.25">
      <c r="A38" s="91" t="s">
        <v>528</v>
      </c>
      <c r="B38" s="53" t="s">
        <v>529</v>
      </c>
      <c r="C38" s="60">
        <v>8718.3899999999558</v>
      </c>
    </row>
    <row r="39" spans="1:3" ht="7.5" customHeight="1" x14ac:dyDescent="0.25">
      <c r="A39" s="50"/>
      <c r="B39" s="61"/>
      <c r="C39" s="62"/>
    </row>
    <row r="40" spans="1:3" ht="9.75" customHeight="1" x14ac:dyDescent="0.25">
      <c r="A40" s="63" t="s">
        <v>530</v>
      </c>
      <c r="B40" s="35"/>
      <c r="C40" s="36">
        <v>282542536.95999998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59" t="s">
        <v>65</v>
      </c>
      <c r="B42" s="159"/>
      <c r="C42" s="159"/>
    </row>
    <row r="43" spans="1:3" ht="15" customHeight="1" x14ac:dyDescent="0.25">
      <c r="A43" s="159"/>
      <c r="B43" s="159"/>
      <c r="C43" s="159"/>
    </row>
  </sheetData>
  <mergeCells count="6">
    <mergeCell ref="A42:C4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9"/>
  <sheetViews>
    <sheetView workbookViewId="0">
      <selection activeCell="B16" sqref="B16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50" t="str">
        <f>'Notas a los Edos Financieros'!A1</f>
        <v>Sistema Municipal de Agua Potable y Alcantarillado de Guanajuato</v>
      </c>
      <c r="B1" s="164"/>
      <c r="C1" s="164"/>
      <c r="D1" s="164"/>
      <c r="E1" s="164"/>
      <c r="F1" s="164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50" t="s">
        <v>531</v>
      </c>
      <c r="B2" s="164"/>
      <c r="C2" s="164"/>
      <c r="D2" s="164"/>
      <c r="E2" s="164"/>
      <c r="F2" s="164"/>
      <c r="G2" s="74" t="s">
        <v>2</v>
      </c>
      <c r="H2" s="75" t="str">
        <f>'Notas a los Edos Financieros'!D2</f>
        <v>Anual</v>
      </c>
      <c r="I2" s="13"/>
      <c r="J2" s="13"/>
    </row>
    <row r="3" spans="1:10" ht="11.25" customHeight="1" x14ac:dyDescent="0.2">
      <c r="A3" s="150" t="str">
        <f>'Notas a los Edos Financieros'!A3</f>
        <v>Del 01 de enero al 31 de diciembre de 2025</v>
      </c>
      <c r="B3" s="164"/>
      <c r="C3" s="164"/>
      <c r="D3" s="164"/>
      <c r="E3" s="164"/>
      <c r="F3" s="164"/>
      <c r="G3" s="74" t="s">
        <v>3</v>
      </c>
      <c r="H3" s="75" t="str">
        <f>'Notas a los Edos Financieros'!D3</f>
        <v>Cuenta Pública</v>
      </c>
      <c r="I3" s="13"/>
      <c r="J3" s="13"/>
    </row>
    <row r="4" spans="1:10" ht="11.25" customHeight="1" x14ac:dyDescent="0.2">
      <c r="A4" s="150" t="s">
        <v>4</v>
      </c>
      <c r="B4" s="164"/>
      <c r="C4" s="164"/>
      <c r="D4" s="164"/>
      <c r="E4" s="164"/>
      <c r="F4" s="164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3" t="s">
        <v>69</v>
      </c>
      <c r="B8" s="93" t="s">
        <v>478</v>
      </c>
      <c r="C8" s="94" t="s">
        <v>532</v>
      </c>
      <c r="D8" s="94" t="s">
        <v>533</v>
      </c>
      <c r="E8" s="94" t="s">
        <v>534</v>
      </c>
      <c r="F8" s="94" t="s">
        <v>535</v>
      </c>
      <c r="G8" s="94" t="s">
        <v>536</v>
      </c>
      <c r="H8" s="94" t="s">
        <v>537</v>
      </c>
      <c r="I8" s="94" t="s">
        <v>538</v>
      </c>
      <c r="J8" s="94" t="s">
        <v>539</v>
      </c>
    </row>
    <row r="9" spans="1:10" ht="9.75" customHeight="1" x14ac:dyDescent="0.2">
      <c r="A9" s="27">
        <v>7000</v>
      </c>
      <c r="B9" s="28" t="s">
        <v>540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536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541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542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543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544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545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546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547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548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549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550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551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552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553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554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555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556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557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558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559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560</v>
      </c>
      <c r="C30" s="15">
        <v>53991461.229999997</v>
      </c>
      <c r="D30" s="15">
        <f>12141061.53+54877911.6</f>
        <v>67018973.130000003</v>
      </c>
      <c r="E30" s="15">
        <v>66132522.759999998</v>
      </c>
      <c r="F30" s="15">
        <f>+C30+D30-E30</f>
        <v>54877911.600000001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561</v>
      </c>
      <c r="C31" s="15">
        <v>-53991461.229999997</v>
      </c>
      <c r="D31" s="15">
        <v>54152157.93</v>
      </c>
      <c r="E31" s="15">
        <f>160696.7+54877911.6</f>
        <v>55038608.300000004</v>
      </c>
      <c r="F31" s="15">
        <f>+C31+D31-E31</f>
        <v>-54877911.600000001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562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563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564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565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566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62" t="s">
        <v>567</v>
      </c>
      <c r="C39" s="163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6" t="s">
        <v>478</v>
      </c>
      <c r="C40" s="97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568</v>
      </c>
      <c r="C41" s="98">
        <v>308636531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569</v>
      </c>
      <c r="C42" s="98">
        <v>-57746890.049999997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570</v>
      </c>
      <c r="C43" s="98">
        <v>105580235.59999999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64" t="s">
        <v>571</v>
      </c>
      <c r="C44" s="98">
        <v>356469876.55000001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572</v>
      </c>
      <c r="C45" s="99">
        <v>349418632.58999997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62" t="s">
        <v>573</v>
      </c>
      <c r="C48" s="163"/>
      <c r="D48" s="13"/>
      <c r="E48" s="13"/>
      <c r="F48" s="13"/>
      <c r="G48" s="13"/>
      <c r="H48" s="13"/>
      <c r="I48" s="13"/>
      <c r="J48" s="13"/>
    </row>
    <row r="49" spans="1:5" ht="9.75" customHeight="1" x14ac:dyDescent="0.2">
      <c r="A49" s="13"/>
      <c r="B49" s="96" t="s">
        <v>478</v>
      </c>
      <c r="C49" s="97">
        <v>2025</v>
      </c>
    </row>
    <row r="50" spans="1:5" ht="9.75" customHeight="1" x14ac:dyDescent="0.2">
      <c r="A50" s="13">
        <v>8210</v>
      </c>
      <c r="B50" s="64" t="s">
        <v>574</v>
      </c>
      <c r="C50" s="98">
        <v>-308636531</v>
      </c>
    </row>
    <row r="51" spans="1:5" ht="9.75" customHeight="1" x14ac:dyDescent="0.2">
      <c r="A51" s="13">
        <v>8220</v>
      </c>
      <c r="B51" s="64" t="s">
        <v>575</v>
      </c>
      <c r="C51" s="98">
        <v>78518212.920000002</v>
      </c>
    </row>
    <row r="52" spans="1:5" ht="9.75" customHeight="1" x14ac:dyDescent="0.2">
      <c r="A52" s="13">
        <v>8230</v>
      </c>
      <c r="B52" s="64" t="s">
        <v>576</v>
      </c>
      <c r="C52" s="98">
        <v>-105580235.59999999</v>
      </c>
    </row>
    <row r="53" spans="1:5" ht="9.75" customHeight="1" x14ac:dyDescent="0.2">
      <c r="A53" s="13">
        <v>8240</v>
      </c>
      <c r="B53" s="64" t="s">
        <v>577</v>
      </c>
      <c r="C53" s="98">
        <v>335773553.68000001</v>
      </c>
    </row>
    <row r="54" spans="1:5" ht="9.75" customHeight="1" x14ac:dyDescent="0.2">
      <c r="A54" s="13">
        <v>8250</v>
      </c>
      <c r="B54" s="64" t="s">
        <v>578</v>
      </c>
      <c r="C54" s="98">
        <v>335773553.68000001</v>
      </c>
      <c r="E54" s="23"/>
    </row>
    <row r="55" spans="1:5" ht="9.75" customHeight="1" x14ac:dyDescent="0.2">
      <c r="A55" s="13">
        <v>8260</v>
      </c>
      <c r="B55" s="64" t="s">
        <v>579</v>
      </c>
      <c r="C55" s="98">
        <v>312719521.49000001</v>
      </c>
    </row>
    <row r="56" spans="1:5" ht="9.75" customHeight="1" x14ac:dyDescent="0.2">
      <c r="A56" s="13">
        <v>8270</v>
      </c>
      <c r="B56" s="65" t="s">
        <v>580</v>
      </c>
      <c r="C56" s="99">
        <v>312719521.49000001</v>
      </c>
    </row>
    <row r="57" spans="1:5" ht="9.75" customHeight="1" x14ac:dyDescent="0.2">
      <c r="A57" s="13"/>
      <c r="B57" s="13"/>
      <c r="C57" s="13"/>
    </row>
    <row r="58" spans="1:5" ht="9.75" customHeight="1" x14ac:dyDescent="0.2">
      <c r="A58" s="13"/>
      <c r="B58" s="13"/>
      <c r="C58" s="13"/>
    </row>
    <row r="59" spans="1:5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Direccion de Administracion  Finanzas</cp:lastModifiedBy>
  <cp:revision/>
  <cp:lastPrinted>2025-04-15T15:48:07Z</cp:lastPrinted>
  <dcterms:created xsi:type="dcterms:W3CDTF">2024-07-17T18:53:12Z</dcterms:created>
  <dcterms:modified xsi:type="dcterms:W3CDTF">2026-02-04T21:10:20Z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