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5\SIRET\ENERO MARZO\DIGITAL\"/>
    </mc:Choice>
  </mc:AlternateContent>
  <xr:revisionPtr revIDLastSave="0" documentId="13_ncr:1_{B3363AE2-6970-4706-AEB3-70EAAFF4191C}" xr6:coauthVersionLast="47" xr6:coauthVersionMax="47" xr10:uidLastSave="{00000000-0000-0000-0000-000000000000}"/>
  <bookViews>
    <workbookView xWindow="-120" yWindow="-120" windowWidth="20730" windowHeight="1116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2" l="1"/>
  <c r="D12" i="19"/>
  <c r="E12" i="19"/>
  <c r="F12" i="19"/>
  <c r="G12" i="19"/>
  <c r="D11" i="19"/>
  <c r="E11" i="19"/>
  <c r="F11" i="19"/>
  <c r="G11" i="19"/>
  <c r="D10" i="19"/>
  <c r="E10" i="19"/>
  <c r="F10" i="19"/>
  <c r="G10" i="19"/>
  <c r="D9" i="19"/>
  <c r="E9" i="19"/>
  <c r="F9" i="19"/>
  <c r="G9" i="19"/>
  <c r="C9" i="19"/>
  <c r="C10" i="19"/>
  <c r="C11" i="19"/>
  <c r="C12" i="19"/>
  <c r="D8" i="19"/>
  <c r="E8" i="19"/>
  <c r="F8" i="19"/>
  <c r="G8" i="19"/>
  <c r="C8" i="19"/>
  <c r="D27" i="20"/>
  <c r="C27" i="20"/>
  <c r="B27" i="20"/>
  <c r="D20" i="20"/>
  <c r="C20" i="20"/>
  <c r="B20" i="20"/>
  <c r="D6" i="20"/>
  <c r="C6" i="20"/>
  <c r="B6" i="20"/>
  <c r="G28" i="16"/>
  <c r="F28" i="16"/>
  <c r="E28" i="16"/>
  <c r="D28" i="16"/>
  <c r="C28" i="16"/>
  <c r="G21" i="16"/>
  <c r="F21" i="16"/>
  <c r="E21" i="16"/>
  <c r="D21" i="16"/>
  <c r="C21" i="16"/>
  <c r="D17" i="16"/>
  <c r="E17" i="16" s="1"/>
  <c r="F17" i="16" s="1"/>
  <c r="G17" i="16" s="1"/>
  <c r="D14" i="16"/>
  <c r="E14" i="16" s="1"/>
  <c r="F14" i="16" s="1"/>
  <c r="G14" i="16" s="1"/>
  <c r="E12" i="16"/>
  <c r="F12" i="16" s="1"/>
  <c r="G12" i="16" s="1"/>
  <c r="G7" i="16"/>
  <c r="F7" i="16"/>
  <c r="E7" i="16"/>
  <c r="D7" i="16"/>
  <c r="C7" i="16"/>
  <c r="B30" i="20" l="1"/>
  <c r="C30" i="20"/>
  <c r="D30" i="20"/>
  <c r="C31" i="16"/>
  <c r="D31" i="16"/>
  <c r="E31" i="16"/>
  <c r="F31" i="16"/>
  <c r="G31" i="16"/>
  <c r="F6" i="2" l="1"/>
  <c r="E6" i="2"/>
  <c r="A2" i="25"/>
  <c r="G17" i="22"/>
  <c r="G28" i="22" s="1"/>
  <c r="F17" i="22"/>
  <c r="E17" i="22"/>
  <c r="E28" i="22" s="1"/>
  <c r="D17" i="22"/>
  <c r="C17" i="22"/>
  <c r="B17" i="22"/>
  <c r="C28" i="22"/>
  <c r="A2" i="22"/>
  <c r="G18" i="19"/>
  <c r="F18" i="19"/>
  <c r="E18" i="19"/>
  <c r="D18" i="19"/>
  <c r="C18" i="19"/>
  <c r="B18" i="19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A2" i="16"/>
  <c r="B28" i="22" l="1"/>
  <c r="D28" i="22"/>
  <c r="F28" i="22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3" i="7"/>
  <c r="G44" i="7"/>
  <c r="G45" i="7"/>
  <c r="G46" i="7"/>
  <c r="G4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D150" i="7"/>
  <c r="D146" i="7"/>
  <c r="D137" i="7"/>
  <c r="D133" i="7"/>
  <c r="D123" i="7"/>
  <c r="D113" i="7"/>
  <c r="D93" i="7"/>
  <c r="D85" i="7"/>
  <c r="D75" i="7"/>
  <c r="D71" i="7"/>
  <c r="D62" i="7"/>
  <c r="D5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75" i="7"/>
  <c r="G93" i="7"/>
  <c r="G133" i="7"/>
  <c r="G150" i="7"/>
  <c r="B159" i="7"/>
  <c r="D84" i="7"/>
  <c r="E15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F43" i="9"/>
  <c r="E8" i="3"/>
  <c r="B8" i="3"/>
  <c r="G103" i="7"/>
  <c r="G85" i="7"/>
  <c r="F15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<sst xmlns="http://schemas.openxmlformats.org/spreadsheetml/2006/main" count="1018" uniqueCount="603">
  <si>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</si>
  <si>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</si>
  <si>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</si>
  <si>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</si>
  <si>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</si>
  <si>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</si>
  <si>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</si>
  <si>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</si>
  <si>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</si>
  <si>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</si>
  <si>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</si>
  <si>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</si>
  <si>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</si>
  <si>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</si>
  <si>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</si>
  <si>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</si>
  <si>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</si>
  <si>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</si>
  <si>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</si>
  <si>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</si>
  <si>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</si>
  <si>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</si>
  <si>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</si>
  <si>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</si>
  <si>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</si>
  <si>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</si>
  <si>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</si>
  <si>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</si>
  <si>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</si>
  <si>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</si>
  <si>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</si>
  <si>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</si>
  <si>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</si>
  <si>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</si>
  <si>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</si>
  <si>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</si>
  <si>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</si>
  <si>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</si>
  <si>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</si>
  <si>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</si>
  <si>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</si>
  <si>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</si>
  <si>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</si>
  <si>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</si>
  <si>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</si>
  <si>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</si>
  <si>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</si>
  <si>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</si>
  <si>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</si>
  <si>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</si>
  <si>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</si>
  <si>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</si>
  <si>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</si>
  <si>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</si>
  <si>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</si>
  <si>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</si>
  <si>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</si>
  <si>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</si>
  <si>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</si>
  <si>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</si>
  <si>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</si>
  <si>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</si>
  <si>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</si>
  <si>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</si>
  <si>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</si>
  <si>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</si>
  <si>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</si>
  <si>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</si>
  <si>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</si>
  <si>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</si>
  <si>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</si>
  <si>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</si>
  <si>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</si>
  <si>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</si>
  <si>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</si>
  <si>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</si>
  <si>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</si>
  <si>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</si>
  <si>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</si>
  <si>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</si>
  <si>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</si>
  <si>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</si>
  <si>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</si>
  <si>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</si>
  <si>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</si>
  <si>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</si>
  <si>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</si>
  <si>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</si>
  <si>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</si>
  <si>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</si>
  <si>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</si>
  <si>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</si>
  <si>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</si>
  <si>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</si>
  <si>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</si>
  <si>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</si>
  <si>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</si>
  <si>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</si>
  <si>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</si>
  <si>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</si>
  <si>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</si>
  <si>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</si>
  <si>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</si>
  <si>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</si>
  <si>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</si>
  <si>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</si>
  <si>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</si>
  <si>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</si>
  <si>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</si>
  <si>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</si>
  <si>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</si>
  <si>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</si>
  <si>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</si>
  <si>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</si>
  <si>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</si>
  <si>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</si>
  <si>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</si>
  <si>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</si>
  <si>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</si>
  <si>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</si>
  <si>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</si>
  <si>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</si>
  <si>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</si>
  <si>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</si>
  <si>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</si>
  <si>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</si>
  <si>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</si>
  <si>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</si>
  <si>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</si>
  <si>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</si>
  <si>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</si>
  <si>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</si>
  <si>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</si>
  <si>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</si>
  <si>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</si>
  <si>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</si>
  <si>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</si>
  <si>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</si>
  <si>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</si>
  <si>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</si>
  <si>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</si>
  <si>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</si>
  <si>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</si>
  <si>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</si>
  <si>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</si>
  <si>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</si>
  <si>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</si>
  <si>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</si>
  <si>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</si>
  <si>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</si>
  <si>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</si>
  <si>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</si>
  <si>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</si>
  <si>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</si>
  <si>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</si>
  <si>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</si>
  <si>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</si>
  <si>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</si>
  <si>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</si>
  <si>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</si>
  <si>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</si>
  <si>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</si>
  <si>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</si>
  <si>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</si>
  <si>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</si>
  <si>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</si>
  <si>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</si>
  <si>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</si>
  <si>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</si>
  <si>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</si>
  <si>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</si>
  <si>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</si>
  <si>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</si>
  <si>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</si>
  <si>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</si>
  <si>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</si>
  <si>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</si>
  <si>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</si>
  <si>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</si>
  <si>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</si>
  <si>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</si>
  <si>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</si>
  <si>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</si>
  <si>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</si>
  <si>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</si>
  <si>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</si>
  <si>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</si>
  <si>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</si>
  <si>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</si>
  <si>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</si>
  <si>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</si>
  <si>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</si>
  <si>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</si>
  <si>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</si>
  <si>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</si>
  <si>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</si>
  <si>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</si>
  <si>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</si>
  <si>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</si>
  <si>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</si>
  <si>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</si>
  <si>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</si>
  <si>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</si>
  <si>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</si>
  <si>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</si>
  <si>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</si>
  <si>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</si>
  <si>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</si>
  <si>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</si>
  <si>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</si>
  <si>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</si>
  <si>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</si>
  <si>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</si>
  <si>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</si>
  <si>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</si>
  <si>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</si>
  <si>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</si>
  <si>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</si>
  <si>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</si>
  <si>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</si>
  <si>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</si>
  <si>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</si>
  <si>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</si>
  <si>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</si>
  <si>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</si>
  <si>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</si>
  <si>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</si>
  <si>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</si>
  <si>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</si>
  <si>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</si>
  <si>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</si>
  <si>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</si>
  <si>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</si>
  <si>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</si>
  <si>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</si>
  <si>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</si>
  <si>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</si>
  <si>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</si>
  <si>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</si>
  <si>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</si>
  <si>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</si>
  <si>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</si>
  <si>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</si>
  <si>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</si>
  <si>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</si>
  <si>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</si>
  <si>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</si>
  <si>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</si>
  <si>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</si>
  <si>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</si>
  <si>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</si>
  <si>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</si>
  <si>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</si>
  <si>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</si>
  <si>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</si>
  <si>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</si>
  <si>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</si>
  <si>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</si>
  <si>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</si>
  <si>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</si>
  <si>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</si>
  <si>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</si>
  <si>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</si>
  <si>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</si>
  <si>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</si>
  <si>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</si>
  <si>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</si>
  <si>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</si>
  <si>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</si>
  <si>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</si>
  <si>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</si>
  <si>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</si>
  <si>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</si>
  <si>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</si>
  <si>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</si>
  <si>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</si>
  <si>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</si>
  <si>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</si>
  <si>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</si>
  <si>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</si>
  <si>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</si>
  <si>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</si>
  <si>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</si>
  <si>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</si>
  <si>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</si>
  <si>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</si>
  <si>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</si>
  <si>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</si>
  <si>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</si>
  <si>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</si>
  <si>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</si>
  <si>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</si>
  <si>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</si>
  <si>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</si>
  <si>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</si>
  <si>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</si>
  <si>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</si>
  <si>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</si>
  <si>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</si>
  <si>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</si>
  <si>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</si>
  <si>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</si>
  <si>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</si>
  <si>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</si>
  <si>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</si>
  <si>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</si>
  <si>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</si>
  <si>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</si>
  <si>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</si>
  <si>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</si>
  <si>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</si>
  <si>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</si>
  <si>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</si>
  <si>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</si>
  <si>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</si>
  <si>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</si>
  <si>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</si>
  <si>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</si>
  <si>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</si>
  <si>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</si>
  <si>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</si>
  <si>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</si>
  <si>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</si>
  <si>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</si>
  <si>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</si>
  <si>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</si>
  <si>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</si>
  <si>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</si>
  <si>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</si>
  <si>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</si>
  <si>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</si>
  <si>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</si>
  <si>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</si>
  <si>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</si>
  <si>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</si>
  <si>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</si>
  <si>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</si>
  <si>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</si>
  <si>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</si>
  <si>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</si>
  <si>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</si>
  <si>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</si>
  <si>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</si>
  <si>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</si>
  <si>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</si>
  <si>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</si>
  <si>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</si>
  <si>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</si>
  <si>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</si>
  <si>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</si>
  <si>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</si>
  <si>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</si>
  <si>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</si>
  <si>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</si>
  <si>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</si>
  <si>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</si>
  <si>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</si>
  <si>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</si>
  <si>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</si>
  <si>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</si>
  <si>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</si>
  <si>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</si>
  <si>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</si>
  <si>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</si>
  <si>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</si>
  <si>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</si>
  <si>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</si>
  <si>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</si>
  <si>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</si>
  <si>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</si>
  <si>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</si>
  <si>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</si>
  <si>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</si>
  <si>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</si>
  <si>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</si>
  <si>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</si>
  <si>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</si>
  <si>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</si>
  <si>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</si>
  <si>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</si>
  <si>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</si>
  <si>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</si>
  <si>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</si>
  <si>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</si>
  <si>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</si>
  <si>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</si>
  <si>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</si>
  <si>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</si>
  <si>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</si>
  <si>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</si>
  <si>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</si>
  <si>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</si>
  <si>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</si>
  <si>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</si>
  <si>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</si>
  <si>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</si>
  <si>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</si>
  <si>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</si>
  <si>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</si>
  <si>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</si>
  <si>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</si>
  <si>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</si>
  <si>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</si>
  <si>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</si>
  <si>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</si>
  <si>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</si>
  <si>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</si>
  <si>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</si>
  <si>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</si>
  <si>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</si>
  <si>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</si>
  <si>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</si>
  <si>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</si>
  <si>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</si>
  <si>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</si>
  <si>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</si>
  <si>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</si>
  <si>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</si>
  <si>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</si>
  <si>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</si>
  <si>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</si>
  <si>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</si>
  <si>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</si>
  <si>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</si>
  <si>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</si>
  <si>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</si>
  <si>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</si>
  <si>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</si>
  <si>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</si>
  <si>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</si>
  <si>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</si>
  <si>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</si>
  <si>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</si>
  <si>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</si>
  <si>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</si>
  <si>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</si>
  <si>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</si>
  <si>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</si>
  <si>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</si>
  <si>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</si>
  <si>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</si>
  <si>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</si>
  <si>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</si>
  <si>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</si>
  <si>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</si>
  <si>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</si>
  <si>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</si>
  <si>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</si>
  <si>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</si>
  <si>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</si>
  <si>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</si>
  <si>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</si>
  <si>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</si>
  <si>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</si>
  <si>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</si>
  <si>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</si>
  <si>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</si>
  <si>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</si>
  <si>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</si>
  <si>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</si>
  <si>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</si>
  <si>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</si>
  <si>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</si>
  <si>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</si>
  <si>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</si>
  <si>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</si>
  <si>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</si>
  <si>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</si>
  <si>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</si>
  <si>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</si>
  <si>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</si>
  <si>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</si>
  <si>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</si>
  <si>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</si>
  <si>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</si>
  <si>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</si>
  <si>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</si>
  <si>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</si>
  <si>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</si>
  <si>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</si>
  <si>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</si>
  <si>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</si>
  <si>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</si>
  <si>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</si>
  <si>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</si>
  <si>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</si>
  <si>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</si>
  <si>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</si>
  <si>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</si>
  <si>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</si>
  <si>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</si>
  <si>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</si>
  <si>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</si>
  <si>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</si>
  <si>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</si>
  <si>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</si>
  <si>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</si>
  <si>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</si>
  <si>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</si>
  <si>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</si>
  <si>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</si>
  <si>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</si>
  <si>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</si>
  <si>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</si>
  <si>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</si>
  <si>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</si>
  <si>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</si>
  <si>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</si>
  <si>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</si>
  <si>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</si>
  <si>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</si>
  <si>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</si>
  <si>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</si>
  <si>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</si>
  <si>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</si>
  <si>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</si>
  <si>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</si>
  <si>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</si>
  <si>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</si>
  <si>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</si>
  <si>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</si>
  <si>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</si>
  <si>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</si>
  <si>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</si>
  <si>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</si>
  <si>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</si>
  <si>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</si>
  <si>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</si>
  <si>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</si>
  <si>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</si>
  <si>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</si>
  <si>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</si>
  <si>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</si>
  <si>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</si>
  <si>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</si>
  <si>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</si>
  <si>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</si>
  <si>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</si>
  <si>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</si>
  <si>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</si>
  <si>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</si>
  <si>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</si>
  <si>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</si>
  <si>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</si>
  <si>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</si>
  <si>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</si>
  <si>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</si>
  <si>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</si>
  <si>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</si>
  <si>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</si>
  <si>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</si>
  <si>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</si>
  <si>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</si>
  <si>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</si>
  <si>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</si>
  <si>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</si>
  <si>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</si>
  <si>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</si>
  <si>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</si>
  <si>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</si>
  <si>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</si>
  <si>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</si>
  <si>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</si>
  <si>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</si>
  <si>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</si>
  <si>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</si>
  <si>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</si>
  <si>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</si>
  <si>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</si>
  <si>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</si>
  <si>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</si>
  <si>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</si>
  <si>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</si>
  <si>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</si>
  <si>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</si>
  <si>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</si>
  <si>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</si>
  <si>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</si>
  <si>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</si>
  <si>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</si>
  <si>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</si>
  <si>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</si>
  <si>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</si>
  <si>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</si>
  <si>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</si>
  <si>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</si>
  <si>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</si>
  <si>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</si>
  <si>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</si>
  <si>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</si>
  <si>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</si>
  <si>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</si>
  <si>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</si>
  <si>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</si>
  <si>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</si>
  <si>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</si>
  <si>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</si>
  <si>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</si>
  <si>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</si>
  <si>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Comisión Municipal del Deporte de Guanajuato</t>
  </si>
  <si>
    <t>al 31 de Diciembre de 2024 y al 31 de Marzo de 2025</t>
  </si>
  <si>
    <t>31 de diciembre de 2024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</si>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</sst>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71" formatCode="&quot;$&quot;#,##0.00"/>
    <numFmt numFmtId="172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4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2" fontId="1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1" applyNumberFormat="1" applyFont="1" applyFill="1" applyBorder="1" applyAlignment="1">
      <alignment horizontal="right" vertical="center"/>
    </xf>
    <xf numFmtId="171" fontId="1" fillId="0" borderId="14" xfId="1" applyNumberFormat="1" applyFont="1" applyFill="1" applyBorder="1" applyAlignment="1" applyProtection="1">
      <alignment horizontal="right" vertical="center"/>
      <protection locked="0"/>
    </xf>
    <xf numFmtId="2" fontId="2" fillId="0" borderId="14" xfId="1" applyNumberFormat="1" applyFont="1" applyFill="1" applyBorder="1" applyAlignment="1" applyProtection="1">
      <alignment horizontal="right" vertical="center"/>
      <protection locked="0"/>
    </xf>
    <xf numFmtId="2" fontId="2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Protection="1">
      <protection locked="0"/>
    </xf>
    <xf numFmtId="0" fontId="0" fillId="0" borderId="15" xfId="0" applyBorder="1"/>
    <xf numFmtId="172" fontId="2" fillId="0" borderId="14" xfId="5" applyNumberFormat="1" applyFont="1" applyFill="1" applyBorder="1" applyAlignment="1" applyProtection="1">
      <alignment horizontal="right" vertical="center"/>
      <protection locked="0"/>
    </xf>
    <xf numFmtId="172" fontId="0" fillId="2" borderId="16" xfId="5" applyNumberFormat="1" applyFont="1" applyFill="1" applyBorder="1" applyAlignment="1">
      <alignment horizontal="right"/>
    </xf>
    <xf numFmtId="172" fontId="0" fillId="0" borderId="14" xfId="5" applyNumberFormat="1" applyFont="1" applyBorder="1" applyAlignment="1">
      <alignment horizontal="right"/>
    </xf>
    <xf numFmtId="2" fontId="0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2" fontId="0" fillId="0" borderId="14" xfId="5" applyNumberFormat="1" applyFont="1" applyFill="1" applyBorder="1"/>
    <xf numFmtId="2" fontId="7" fillId="2" borderId="16" xfId="5" applyNumberFormat="1" applyFont="1" applyFill="1" applyBorder="1" applyAlignment="1"/>
    <xf numFmtId="2" fontId="2" fillId="0" borderId="14" xfId="5" applyNumberFormat="1" applyFont="1" applyFill="1" applyBorder="1" applyProtection="1">
      <protection locked="0"/>
    </xf>
    <xf numFmtId="2" fontId="8" fillId="2" borderId="16" xfId="5" applyNumberFormat="1" applyFont="1" applyFill="1" applyBorder="1" applyAlignment="1"/>
    <xf numFmtId="2" fontId="2" fillId="0" borderId="14" xfId="5" applyNumberFormat="1" applyFont="1" applyFill="1" applyBorder="1"/>
    <xf numFmtId="2" fontId="1" fillId="0" borderId="14" xfId="5" applyNumberFormat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43" fontId="2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2" fontId="0" fillId="3" borderId="14" xfId="1" applyNumberFormat="1" applyFont="1" applyFill="1" applyBorder="1" applyAlignment="1" applyProtection="1">
      <alignment vertical="center"/>
      <protection locked="0"/>
    </xf>
    <xf numFmtId="2" fontId="1" fillId="3" borderId="14" xfId="1" applyNumberFormat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172" fontId="2" fillId="0" borderId="13" xfId="5" applyNumberFormat="1" applyFont="1" applyFill="1" applyBorder="1" applyAlignment="1" applyProtection="1">
      <alignment vertical="center"/>
      <protection locked="0"/>
    </xf>
    <xf numFmtId="172" fontId="0" fillId="0" borderId="14" xfId="5" applyNumberFormat="1" applyFont="1" applyFill="1" applyBorder="1" applyAlignment="1" applyProtection="1">
      <alignment vertical="center"/>
      <protection locked="0"/>
    </xf>
    <xf numFmtId="172" fontId="1" fillId="0" borderId="14" xfId="5" applyNumberFormat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8">
    <cellStyle name="Millares" xfId="1" builtinId="3"/>
    <cellStyle name="Millares 2" xfId="5" xr:uid="{C592A8CF-3040-4424-A177-044F639BC8C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137D7E8B-1485-416F-A31D-BD32F39AFA8C}"/>
    <cellStyle name="Normal 3" xfId="6" xr:uid="{DE5A9D52-3205-4676-BF3A-9A0E377552B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58" zoomScale="75" zoomScaleNormal="75" workbookViewId="0">
      <selection activeCell="K76" sqref="K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8" t="s">
        <v>0</v>
      </c>
      <c r="B1" s="159"/>
      <c r="C1" s="159"/>
      <c r="D1" s="159"/>
      <c r="E1" s="159"/>
      <c r="F1" s="160"/>
    </row>
    <row r="2" spans="1:6" ht="15" customHeight="1" x14ac:dyDescent="0.25">
      <c r="A2" s="179" t="s">
        <v>599</v>
      </c>
      <c r="B2" s="180"/>
      <c r="C2" s="180"/>
      <c r="D2" s="180"/>
      <c r="E2" s="180"/>
      <c r="F2" s="181"/>
    </row>
    <row r="3" spans="1:6" ht="15" customHeight="1" x14ac:dyDescent="0.25">
      <c r="A3" s="176" t="s">
        <v>1</v>
      </c>
      <c r="B3" s="177"/>
      <c r="C3" s="177"/>
      <c r="D3" s="177"/>
      <c r="E3" s="177"/>
      <c r="F3" s="178"/>
    </row>
    <row r="4" spans="1:6" ht="12.95" customHeight="1" x14ac:dyDescent="0.25">
      <c r="A4" s="176" t="s">
        <v>600</v>
      </c>
      <c r="B4" s="177"/>
      <c r="C4" s="177"/>
      <c r="D4" s="177"/>
      <c r="E4" s="177"/>
      <c r="F4" s="178"/>
    </row>
    <row r="5" spans="1:6" ht="12.95" customHeight="1" x14ac:dyDescent="0.25">
      <c r="A5" s="170" t="s">
        <v>2</v>
      </c>
      <c r="B5" s="171"/>
      <c r="C5" s="171"/>
      <c r="D5" s="171"/>
      <c r="E5" s="171"/>
      <c r="F5" s="172"/>
    </row>
    <row r="6" spans="1:6" ht="41.45" customHeight="1" x14ac:dyDescent="0.25">
      <c r="A6" s="38" t="s">
        <v>3</v>
      </c>
      <c r="B6" s="197">
        <v>2025</v>
      </c>
      <c r="C6" s="198" t="s">
        <v>601</v>
      </c>
      <c r="D6" s="40" t="s">
        <v>4</v>
      </c>
      <c r="E6" s="39">
        <f>B6</f>
        <v>2025</v>
      </c>
      <c r="F6" s="1" t="str">
        <f>C6</f>
        <v>31 de diciembre de 2024</v>
      </c>
    </row>
    <row r="7" spans="1:6" ht="12.95" customHeight="1" x14ac:dyDescent="0.25">
      <c r="A7" s="41" t="s">
        <v>5</v>
      </c>
      <c r="B7" s="42"/>
      <c r="C7" s="42"/>
      <c r="D7" s="41" t="s">
        <v>6</v>
      </c>
      <c r="E7" s="42"/>
      <c r="F7" s="42"/>
    </row>
    <row r="8" spans="1:6" x14ac:dyDescent="0.25">
      <c r="A8" s="2" t="s">
        <v>7</v>
      </c>
      <c r="B8" s="43"/>
      <c r="C8" s="43"/>
      <c r="D8" s="2" t="s">
        <v>8</v>
      </c>
      <c r="E8" s="43"/>
      <c r="F8" s="43"/>
    </row>
    <row r="9" spans="1:6" x14ac:dyDescent="0.25">
      <c r="A9" s="44" t="s">
        <v>9</v>
      </c>
      <c r="B9" s="195">
        <v>3047338.23</v>
      </c>
      <c r="C9" s="195">
        <v>3139379.45</v>
      </c>
      <c r="D9" s="44" t="s">
        <v>10</v>
      </c>
      <c r="E9" s="195">
        <v>2011144.7799999998</v>
      </c>
      <c r="F9" s="195">
        <v>2987577.69</v>
      </c>
    </row>
    <row r="10" spans="1:6" x14ac:dyDescent="0.25">
      <c r="A10" s="46" t="s">
        <v>11</v>
      </c>
      <c r="B10" s="201">
        <v>0</v>
      </c>
      <c r="C10" s="201">
        <v>0</v>
      </c>
      <c r="D10" s="46" t="s">
        <v>12</v>
      </c>
      <c r="E10" s="196">
        <v>978157.8</v>
      </c>
      <c r="F10" s="196">
        <v>424498.89</v>
      </c>
    </row>
    <row r="11" spans="1:6" x14ac:dyDescent="0.25">
      <c r="A11" s="46" t="s">
        <v>13</v>
      </c>
      <c r="B11" s="196">
        <v>3047338.23</v>
      </c>
      <c r="C11" s="196">
        <v>3139379.45</v>
      </c>
      <c r="D11" s="46" t="s">
        <v>14</v>
      </c>
      <c r="E11" s="196">
        <v>1209308.83</v>
      </c>
      <c r="F11" s="196">
        <v>2701552.38</v>
      </c>
    </row>
    <row r="12" spans="1:6" x14ac:dyDescent="0.25">
      <c r="A12" s="46" t="s">
        <v>15</v>
      </c>
      <c r="B12" s="201">
        <v>0</v>
      </c>
      <c r="C12" s="201">
        <v>0</v>
      </c>
      <c r="D12" s="46" t="s">
        <v>16</v>
      </c>
      <c r="E12" s="201">
        <v>0</v>
      </c>
      <c r="F12" s="201">
        <v>0</v>
      </c>
    </row>
    <row r="13" spans="1:6" x14ac:dyDescent="0.25">
      <c r="A13" s="46" t="s">
        <v>17</v>
      </c>
      <c r="B13" s="201">
        <v>0</v>
      </c>
      <c r="C13" s="201">
        <v>0</v>
      </c>
      <c r="D13" s="46" t="s">
        <v>18</v>
      </c>
      <c r="E13" s="201">
        <v>0</v>
      </c>
      <c r="F13" s="201">
        <v>0</v>
      </c>
    </row>
    <row r="14" spans="1:6" x14ac:dyDescent="0.25">
      <c r="A14" s="46" t="s">
        <v>19</v>
      </c>
      <c r="B14" s="201">
        <v>0</v>
      </c>
      <c r="C14" s="201">
        <v>0</v>
      </c>
      <c r="D14" s="46" t="s">
        <v>20</v>
      </c>
      <c r="E14" s="201">
        <v>0</v>
      </c>
      <c r="F14" s="201">
        <v>0</v>
      </c>
    </row>
    <row r="15" spans="1:6" x14ac:dyDescent="0.25">
      <c r="A15" s="46" t="s">
        <v>21</v>
      </c>
      <c r="B15" s="201">
        <v>0</v>
      </c>
      <c r="C15" s="201">
        <v>0</v>
      </c>
      <c r="D15" s="46" t="s">
        <v>22</v>
      </c>
      <c r="E15" s="201">
        <v>0</v>
      </c>
      <c r="F15" s="201">
        <v>0</v>
      </c>
    </row>
    <row r="16" spans="1:6" x14ac:dyDescent="0.25">
      <c r="A16" s="46" t="s">
        <v>23</v>
      </c>
      <c r="B16" s="201">
        <v>0</v>
      </c>
      <c r="C16" s="201">
        <v>0</v>
      </c>
      <c r="D16" s="46" t="s">
        <v>24</v>
      </c>
      <c r="E16" s="196">
        <v>-183321.85</v>
      </c>
      <c r="F16" s="196">
        <v>-145473.57999999999</v>
      </c>
    </row>
    <row r="17" spans="1:6" x14ac:dyDescent="0.25">
      <c r="A17" s="44" t="s">
        <v>25</v>
      </c>
      <c r="B17" s="195">
        <v>9400</v>
      </c>
      <c r="C17" s="195">
        <v>9400</v>
      </c>
      <c r="D17" s="46" t="s">
        <v>26</v>
      </c>
      <c r="E17" s="201">
        <v>0</v>
      </c>
      <c r="F17" s="201">
        <v>0</v>
      </c>
    </row>
    <row r="18" spans="1:6" x14ac:dyDescent="0.25">
      <c r="A18" s="46" t="s">
        <v>27</v>
      </c>
      <c r="B18" s="201">
        <v>0</v>
      </c>
      <c r="C18" s="201">
        <v>0</v>
      </c>
      <c r="D18" s="46" t="s">
        <v>28</v>
      </c>
      <c r="E18" s="196">
        <v>7000</v>
      </c>
      <c r="F18" s="196">
        <v>7000</v>
      </c>
    </row>
    <row r="19" spans="1:6" x14ac:dyDescent="0.25">
      <c r="A19" s="46" t="s">
        <v>29</v>
      </c>
      <c r="B19" s="201">
        <v>0</v>
      </c>
      <c r="C19" s="201">
        <v>0</v>
      </c>
      <c r="D19" s="44" t="s">
        <v>30</v>
      </c>
      <c r="E19" s="202">
        <v>0</v>
      </c>
      <c r="F19" s="202">
        <v>0</v>
      </c>
    </row>
    <row r="20" spans="1:6" x14ac:dyDescent="0.25">
      <c r="A20" s="46" t="s">
        <v>31</v>
      </c>
      <c r="B20" s="201">
        <v>0</v>
      </c>
      <c r="C20" s="201">
        <v>0</v>
      </c>
      <c r="D20" s="46" t="s">
        <v>32</v>
      </c>
      <c r="E20" s="201">
        <v>0</v>
      </c>
      <c r="F20" s="201">
        <v>0</v>
      </c>
    </row>
    <row r="21" spans="1:6" x14ac:dyDescent="0.25">
      <c r="A21" s="46" t="s">
        <v>33</v>
      </c>
      <c r="B21" s="201">
        <v>0</v>
      </c>
      <c r="C21" s="201">
        <v>0</v>
      </c>
      <c r="D21" s="46" t="s">
        <v>34</v>
      </c>
      <c r="E21" s="201">
        <v>0</v>
      </c>
      <c r="F21" s="201">
        <v>0</v>
      </c>
    </row>
    <row r="22" spans="1:6" x14ac:dyDescent="0.25">
      <c r="A22" s="46" t="s">
        <v>35</v>
      </c>
      <c r="B22" s="196">
        <v>9400</v>
      </c>
      <c r="C22" s="196">
        <v>9400</v>
      </c>
      <c r="D22" s="46" t="s">
        <v>36</v>
      </c>
      <c r="E22" s="201">
        <v>0</v>
      </c>
      <c r="F22" s="201">
        <v>0</v>
      </c>
    </row>
    <row r="23" spans="1:6" x14ac:dyDescent="0.25">
      <c r="A23" s="46" t="s">
        <v>37</v>
      </c>
      <c r="B23" s="201">
        <v>0</v>
      </c>
      <c r="C23" s="201">
        <v>0</v>
      </c>
      <c r="D23" s="44" t="s">
        <v>38</v>
      </c>
      <c r="E23" s="202">
        <v>0</v>
      </c>
      <c r="F23" s="202">
        <v>0</v>
      </c>
    </row>
    <row r="24" spans="1:6" x14ac:dyDescent="0.25">
      <c r="A24" s="46" t="s">
        <v>39</v>
      </c>
      <c r="B24" s="201">
        <v>0</v>
      </c>
      <c r="C24" s="201">
        <v>0</v>
      </c>
      <c r="D24" s="46" t="s">
        <v>40</v>
      </c>
      <c r="E24" s="201">
        <v>0</v>
      </c>
      <c r="F24" s="201">
        <v>0</v>
      </c>
    </row>
    <row r="25" spans="1:6" x14ac:dyDescent="0.25">
      <c r="A25" s="44" t="s">
        <v>41</v>
      </c>
      <c r="B25" s="202">
        <v>0</v>
      </c>
      <c r="C25" s="202">
        <v>0</v>
      </c>
      <c r="D25" s="46" t="s">
        <v>42</v>
      </c>
      <c r="E25" s="201">
        <v>0</v>
      </c>
      <c r="F25" s="201">
        <v>0</v>
      </c>
    </row>
    <row r="26" spans="1:6" x14ac:dyDescent="0.25">
      <c r="A26" s="46" t="s">
        <v>43</v>
      </c>
      <c r="B26" s="201">
        <v>0</v>
      </c>
      <c r="C26" s="201">
        <v>0</v>
      </c>
      <c r="D26" s="44" t="s">
        <v>44</v>
      </c>
      <c r="E26" s="201">
        <v>0</v>
      </c>
      <c r="F26" s="201">
        <v>0</v>
      </c>
    </row>
    <row r="27" spans="1:6" x14ac:dyDescent="0.25">
      <c r="A27" s="46" t="s">
        <v>45</v>
      </c>
      <c r="B27" s="201">
        <v>0</v>
      </c>
      <c r="C27" s="201">
        <v>0</v>
      </c>
      <c r="D27" s="44" t="s">
        <v>46</v>
      </c>
      <c r="E27" s="202">
        <v>0</v>
      </c>
      <c r="F27" s="202">
        <v>0</v>
      </c>
    </row>
    <row r="28" spans="1:6" x14ac:dyDescent="0.25">
      <c r="A28" s="46" t="s">
        <v>47</v>
      </c>
      <c r="B28" s="201">
        <v>0</v>
      </c>
      <c r="C28" s="201">
        <v>0</v>
      </c>
      <c r="D28" s="46" t="s">
        <v>48</v>
      </c>
      <c r="E28" s="201">
        <v>0</v>
      </c>
      <c r="F28" s="201">
        <v>0</v>
      </c>
    </row>
    <row r="29" spans="1:6" x14ac:dyDescent="0.25">
      <c r="A29" s="46" t="s">
        <v>49</v>
      </c>
      <c r="B29" s="201">
        <v>0</v>
      </c>
      <c r="C29" s="201">
        <v>0</v>
      </c>
      <c r="D29" s="46" t="s">
        <v>50</v>
      </c>
      <c r="E29" s="201">
        <v>0</v>
      </c>
      <c r="F29" s="201">
        <v>0</v>
      </c>
    </row>
    <row r="30" spans="1:6" x14ac:dyDescent="0.25">
      <c r="A30" s="46" t="s">
        <v>51</v>
      </c>
      <c r="B30" s="201">
        <v>0</v>
      </c>
      <c r="C30" s="201">
        <v>0</v>
      </c>
      <c r="D30" s="46" t="s">
        <v>52</v>
      </c>
      <c r="E30" s="201">
        <v>0</v>
      </c>
      <c r="F30" s="201">
        <v>0</v>
      </c>
    </row>
    <row r="31" spans="1:6" x14ac:dyDescent="0.25">
      <c r="A31" s="44" t="s">
        <v>53</v>
      </c>
      <c r="B31" s="202">
        <v>0</v>
      </c>
      <c r="C31" s="202">
        <v>0</v>
      </c>
      <c r="D31" s="44" t="s">
        <v>54</v>
      </c>
      <c r="E31" s="202">
        <v>0</v>
      </c>
      <c r="F31" s="202">
        <v>0</v>
      </c>
    </row>
    <row r="32" spans="1:6" x14ac:dyDescent="0.25">
      <c r="A32" s="46" t="s">
        <v>55</v>
      </c>
      <c r="B32" s="201">
        <v>0</v>
      </c>
      <c r="C32" s="201">
        <v>0</v>
      </c>
      <c r="D32" s="46" t="s">
        <v>56</v>
      </c>
      <c r="E32" s="202">
        <v>0</v>
      </c>
      <c r="F32" s="202">
        <v>0</v>
      </c>
    </row>
    <row r="33" spans="1:6" ht="14.45" customHeight="1" x14ac:dyDescent="0.25">
      <c r="A33" s="46" t="s">
        <v>57</v>
      </c>
      <c r="B33" s="201">
        <v>0</v>
      </c>
      <c r="C33" s="201">
        <v>0</v>
      </c>
      <c r="D33" s="46" t="s">
        <v>58</v>
      </c>
      <c r="E33" s="201">
        <v>0</v>
      </c>
      <c r="F33" s="201">
        <v>0</v>
      </c>
    </row>
    <row r="34" spans="1:6" ht="14.45" customHeight="1" x14ac:dyDescent="0.25">
      <c r="A34" s="46" t="s">
        <v>59</v>
      </c>
      <c r="B34" s="201">
        <v>0</v>
      </c>
      <c r="C34" s="201">
        <v>0</v>
      </c>
      <c r="D34" s="46" t="s">
        <v>60</v>
      </c>
      <c r="E34" s="201">
        <v>0</v>
      </c>
      <c r="F34" s="201">
        <v>0</v>
      </c>
    </row>
    <row r="35" spans="1:6" ht="14.45" customHeight="1" x14ac:dyDescent="0.25">
      <c r="A35" s="46" t="s">
        <v>61</v>
      </c>
      <c r="B35" s="201">
        <v>0</v>
      </c>
      <c r="C35" s="201">
        <v>0</v>
      </c>
      <c r="D35" s="46" t="s">
        <v>62</v>
      </c>
      <c r="E35" s="201">
        <v>0</v>
      </c>
      <c r="F35" s="201">
        <v>0</v>
      </c>
    </row>
    <row r="36" spans="1:6" ht="14.45" customHeight="1" x14ac:dyDescent="0.25">
      <c r="A36" s="46" t="s">
        <v>63</v>
      </c>
      <c r="B36" s="201">
        <v>0</v>
      </c>
      <c r="C36" s="201">
        <v>0</v>
      </c>
      <c r="D36" s="46" t="s">
        <v>64</v>
      </c>
      <c r="E36" s="201">
        <v>0</v>
      </c>
      <c r="F36" s="201">
        <v>0</v>
      </c>
    </row>
    <row r="37" spans="1:6" ht="14.45" customHeight="1" x14ac:dyDescent="0.25">
      <c r="A37" s="44" t="s">
        <v>65</v>
      </c>
      <c r="B37" s="201">
        <v>0</v>
      </c>
      <c r="C37" s="201">
        <v>0</v>
      </c>
      <c r="D37" s="46" t="s">
        <v>66</v>
      </c>
      <c r="E37" s="201">
        <v>0</v>
      </c>
      <c r="F37" s="201">
        <v>0</v>
      </c>
    </row>
    <row r="38" spans="1:6" x14ac:dyDescent="0.25">
      <c r="A38" s="44" t="s">
        <v>67</v>
      </c>
      <c r="B38" s="202">
        <v>0</v>
      </c>
      <c r="C38" s="202">
        <v>0</v>
      </c>
      <c r="D38" s="44" t="s">
        <v>68</v>
      </c>
      <c r="E38" s="202">
        <v>0</v>
      </c>
      <c r="F38" s="202">
        <v>0</v>
      </c>
    </row>
    <row r="39" spans="1:6" x14ac:dyDescent="0.25">
      <c r="A39" s="46" t="s">
        <v>69</v>
      </c>
      <c r="B39" s="201">
        <v>0</v>
      </c>
      <c r="C39" s="201">
        <v>0</v>
      </c>
      <c r="D39" s="46" t="s">
        <v>70</v>
      </c>
      <c r="E39" s="201">
        <v>0</v>
      </c>
      <c r="F39" s="201">
        <v>0</v>
      </c>
    </row>
    <row r="40" spans="1:6" x14ac:dyDescent="0.25">
      <c r="A40" s="46" t="s">
        <v>71</v>
      </c>
      <c r="B40" s="201">
        <v>0</v>
      </c>
      <c r="C40" s="201">
        <v>0</v>
      </c>
      <c r="D40" s="46" t="s">
        <v>72</v>
      </c>
      <c r="E40" s="201">
        <v>0</v>
      </c>
      <c r="F40" s="201">
        <v>0</v>
      </c>
    </row>
    <row r="41" spans="1:6" x14ac:dyDescent="0.25">
      <c r="A41" s="44" t="s">
        <v>73</v>
      </c>
      <c r="B41" s="202">
        <v>0</v>
      </c>
      <c r="C41" s="202">
        <v>0</v>
      </c>
      <c r="D41" s="46" t="s">
        <v>74</v>
      </c>
      <c r="E41" s="201">
        <v>0</v>
      </c>
      <c r="F41" s="201">
        <v>0</v>
      </c>
    </row>
    <row r="42" spans="1:6" x14ac:dyDescent="0.25">
      <c r="A42" s="46" t="s">
        <v>75</v>
      </c>
      <c r="B42" s="201">
        <v>0</v>
      </c>
      <c r="C42" s="201">
        <v>0</v>
      </c>
      <c r="D42" s="44" t="s">
        <v>76</v>
      </c>
      <c r="E42" s="202">
        <v>0</v>
      </c>
      <c r="F42" s="202">
        <v>0</v>
      </c>
    </row>
    <row r="43" spans="1:6" x14ac:dyDescent="0.25">
      <c r="A43" s="46" t="s">
        <v>77</v>
      </c>
      <c r="B43" s="201">
        <v>0</v>
      </c>
      <c r="C43" s="201">
        <v>0</v>
      </c>
      <c r="D43" s="46" t="s">
        <v>78</v>
      </c>
      <c r="E43" s="201">
        <v>0</v>
      </c>
      <c r="F43" s="201">
        <v>0</v>
      </c>
    </row>
    <row r="44" spans="1:6" x14ac:dyDescent="0.25">
      <c r="A44" s="46" t="s">
        <v>79</v>
      </c>
      <c r="B44" s="201">
        <v>0</v>
      </c>
      <c r="C44" s="201">
        <v>0</v>
      </c>
      <c r="D44" s="46" t="s">
        <v>80</v>
      </c>
      <c r="E44" s="201">
        <v>0</v>
      </c>
      <c r="F44" s="201">
        <v>0</v>
      </c>
    </row>
    <row r="45" spans="1:6" x14ac:dyDescent="0.25">
      <c r="A45" s="46" t="s">
        <v>81</v>
      </c>
      <c r="B45" s="201">
        <v>0</v>
      </c>
      <c r="C45" s="201">
        <v>0</v>
      </c>
      <c r="D45" s="46" t="s">
        <v>82</v>
      </c>
      <c r="E45" s="201">
        <v>0</v>
      </c>
      <c r="F45" s="201">
        <v>0</v>
      </c>
    </row>
    <row r="46" spans="1:6" x14ac:dyDescent="0.25">
      <c r="A46" s="43"/>
      <c r="B46" s="203"/>
      <c r="C46" s="203"/>
      <c r="D46" s="43"/>
      <c r="E46" s="203">
        <v>0</v>
      </c>
      <c r="F46" s="203">
        <v>0</v>
      </c>
    </row>
    <row r="47" spans="1:6" x14ac:dyDescent="0.25">
      <c r="A47" s="3" t="s">
        <v>83</v>
      </c>
      <c r="B47" s="200">
        <v>3056738.23</v>
      </c>
      <c r="C47" s="200">
        <v>3148779.45</v>
      </c>
      <c r="D47" s="2" t="s">
        <v>84</v>
      </c>
      <c r="E47" s="200">
        <v>2011144.7799999998</v>
      </c>
      <c r="F47" s="200">
        <v>2987577.69</v>
      </c>
    </row>
    <row r="48" spans="1:6" x14ac:dyDescent="0.25">
      <c r="A48" s="43"/>
      <c r="B48" s="199"/>
      <c r="C48" s="199"/>
      <c r="D48" s="43"/>
      <c r="E48" s="199"/>
      <c r="F48" s="199"/>
    </row>
    <row r="49" spans="1:6" x14ac:dyDescent="0.25">
      <c r="A49" s="2" t="s">
        <v>85</v>
      </c>
      <c r="B49" s="199"/>
      <c r="C49" s="199"/>
      <c r="D49" s="2" t="s">
        <v>86</v>
      </c>
      <c r="E49" s="199"/>
      <c r="F49" s="199"/>
    </row>
    <row r="50" spans="1:6" x14ac:dyDescent="0.25">
      <c r="A50" s="44" t="s">
        <v>87</v>
      </c>
      <c r="B50" s="201">
        <v>0</v>
      </c>
      <c r="C50" s="201">
        <v>0</v>
      </c>
      <c r="D50" s="44" t="s">
        <v>88</v>
      </c>
      <c r="E50" s="201">
        <v>0</v>
      </c>
      <c r="F50" s="201">
        <v>0</v>
      </c>
    </row>
    <row r="51" spans="1:6" x14ac:dyDescent="0.25">
      <c r="A51" s="44" t="s">
        <v>89</v>
      </c>
      <c r="B51" s="201">
        <v>0</v>
      </c>
      <c r="C51" s="201">
        <v>0</v>
      </c>
      <c r="D51" s="44" t="s">
        <v>90</v>
      </c>
      <c r="E51" s="201">
        <v>0</v>
      </c>
      <c r="F51" s="201">
        <v>0</v>
      </c>
    </row>
    <row r="52" spans="1:6" x14ac:dyDescent="0.25">
      <c r="A52" s="44" t="s">
        <v>91</v>
      </c>
      <c r="B52" s="201">
        <v>0</v>
      </c>
      <c r="C52" s="201">
        <v>0</v>
      </c>
      <c r="D52" s="44" t="s">
        <v>92</v>
      </c>
      <c r="E52" s="201">
        <v>0</v>
      </c>
      <c r="F52" s="201">
        <v>0</v>
      </c>
    </row>
    <row r="53" spans="1:6" x14ac:dyDescent="0.25">
      <c r="A53" s="44" t="s">
        <v>93</v>
      </c>
      <c r="B53" s="196">
        <v>2754947.44</v>
      </c>
      <c r="C53" s="196">
        <v>2736047.54</v>
      </c>
      <c r="D53" s="44" t="s">
        <v>94</v>
      </c>
      <c r="E53" s="201">
        <v>0</v>
      </c>
      <c r="F53" s="201">
        <v>0</v>
      </c>
    </row>
    <row r="54" spans="1:6" x14ac:dyDescent="0.25">
      <c r="A54" s="44" t="s">
        <v>95</v>
      </c>
      <c r="B54" s="204">
        <v>0</v>
      </c>
      <c r="C54" s="204">
        <v>0</v>
      </c>
      <c r="D54" s="44" t="s">
        <v>96</v>
      </c>
      <c r="E54" s="201">
        <v>0</v>
      </c>
      <c r="F54" s="201">
        <v>0</v>
      </c>
    </row>
    <row r="55" spans="1:6" x14ac:dyDescent="0.25">
      <c r="A55" s="44" t="s">
        <v>97</v>
      </c>
      <c r="B55" s="196">
        <v>-862424.42</v>
      </c>
      <c r="C55" s="196">
        <v>-862424.42</v>
      </c>
      <c r="D55" s="48" t="s">
        <v>98</v>
      </c>
      <c r="E55" s="201">
        <v>0</v>
      </c>
      <c r="F55" s="201">
        <v>0</v>
      </c>
    </row>
    <row r="56" spans="1:6" x14ac:dyDescent="0.25">
      <c r="A56" s="44" t="s">
        <v>99</v>
      </c>
      <c r="B56" s="201">
        <v>0</v>
      </c>
      <c r="C56" s="201">
        <v>0</v>
      </c>
      <c r="D56" s="43"/>
      <c r="E56" s="203"/>
      <c r="F56" s="203"/>
    </row>
    <row r="57" spans="1:6" x14ac:dyDescent="0.25">
      <c r="A57" s="44" t="s">
        <v>100</v>
      </c>
      <c r="B57" s="201">
        <v>0</v>
      </c>
      <c r="C57" s="201">
        <v>0</v>
      </c>
      <c r="D57" s="2" t="s">
        <v>101</v>
      </c>
      <c r="E57" s="205">
        <v>0</v>
      </c>
      <c r="F57" s="205">
        <v>0</v>
      </c>
    </row>
    <row r="58" spans="1:6" x14ac:dyDescent="0.25">
      <c r="A58" s="44" t="s">
        <v>102</v>
      </c>
      <c r="B58" s="201">
        <v>0</v>
      </c>
      <c r="C58" s="201">
        <v>0</v>
      </c>
      <c r="D58" s="43"/>
      <c r="E58" s="199"/>
      <c r="F58" s="199"/>
    </row>
    <row r="59" spans="1:6" x14ac:dyDescent="0.25">
      <c r="A59" s="43"/>
      <c r="B59" s="199"/>
      <c r="C59" s="199"/>
      <c r="D59" s="2" t="s">
        <v>103</v>
      </c>
      <c r="E59" s="200">
        <v>2011144.7799999998</v>
      </c>
      <c r="F59" s="200">
        <v>2987577.69</v>
      </c>
    </row>
    <row r="60" spans="1:6" x14ac:dyDescent="0.25">
      <c r="A60" s="3" t="s">
        <v>104</v>
      </c>
      <c r="B60" s="200">
        <v>1892523.02</v>
      </c>
      <c r="C60" s="200">
        <v>1873623.12</v>
      </c>
      <c r="D60" s="43"/>
      <c r="E60" s="199"/>
      <c r="F60" s="199"/>
    </row>
    <row r="61" spans="1:6" x14ac:dyDescent="0.25">
      <c r="A61" s="43"/>
      <c r="B61" s="199"/>
      <c r="C61" s="199"/>
      <c r="D61" s="49" t="s">
        <v>105</v>
      </c>
      <c r="E61" s="199"/>
      <c r="F61" s="199"/>
    </row>
    <row r="62" spans="1:6" x14ac:dyDescent="0.25">
      <c r="A62" s="3" t="s">
        <v>106</v>
      </c>
      <c r="B62" s="200">
        <v>4949261.25</v>
      </c>
      <c r="C62" s="200">
        <v>5022402.57</v>
      </c>
      <c r="D62" s="43"/>
      <c r="E62" s="199"/>
      <c r="F62" s="199"/>
    </row>
    <row r="63" spans="1:6" x14ac:dyDescent="0.25">
      <c r="A63" s="43"/>
      <c r="B63" s="43"/>
      <c r="C63" s="43"/>
      <c r="D63" s="50" t="s">
        <v>107</v>
      </c>
      <c r="E63" s="195">
        <v>244020</v>
      </c>
      <c r="F63" s="195">
        <v>244020</v>
      </c>
    </row>
    <row r="64" spans="1:6" x14ac:dyDescent="0.25">
      <c r="A64" s="43"/>
      <c r="B64" s="43"/>
      <c r="C64" s="43"/>
      <c r="D64" s="44" t="s">
        <v>108</v>
      </c>
      <c r="E64" s="201">
        <v>0</v>
      </c>
      <c r="F64" s="201">
        <v>0</v>
      </c>
    </row>
    <row r="65" spans="1:6" x14ac:dyDescent="0.25">
      <c r="A65" s="43"/>
      <c r="B65" s="43"/>
      <c r="C65" s="43"/>
      <c r="D65" s="48" t="s">
        <v>109</v>
      </c>
      <c r="E65" s="196">
        <v>244020</v>
      </c>
      <c r="F65" s="196">
        <v>244020</v>
      </c>
    </row>
    <row r="66" spans="1:6" x14ac:dyDescent="0.25">
      <c r="A66" s="43"/>
      <c r="B66" s="43"/>
      <c r="C66" s="43"/>
      <c r="D66" s="44" t="s">
        <v>110</v>
      </c>
      <c r="E66" s="201">
        <v>0</v>
      </c>
      <c r="F66" s="201">
        <v>0</v>
      </c>
    </row>
    <row r="67" spans="1:6" x14ac:dyDescent="0.25">
      <c r="A67" s="43"/>
      <c r="B67" s="43"/>
      <c r="C67" s="43"/>
      <c r="D67" s="43"/>
      <c r="E67" s="199"/>
      <c r="F67" s="199"/>
    </row>
    <row r="68" spans="1:6" x14ac:dyDescent="0.25">
      <c r="A68" s="43"/>
      <c r="B68" s="43"/>
      <c r="C68" s="43"/>
      <c r="D68" s="50" t="s">
        <v>111</v>
      </c>
      <c r="E68" s="195">
        <v>2694096.4699999997</v>
      </c>
      <c r="F68" s="195">
        <v>1790804.8800000001</v>
      </c>
    </row>
    <row r="69" spans="1:6" x14ac:dyDescent="0.25">
      <c r="A69" s="51"/>
      <c r="B69" s="43"/>
      <c r="C69" s="43"/>
      <c r="D69" s="44" t="s">
        <v>112</v>
      </c>
      <c r="E69" s="196">
        <v>903291.59</v>
      </c>
      <c r="F69" s="196">
        <v>-681079.8</v>
      </c>
    </row>
    <row r="70" spans="1:6" x14ac:dyDescent="0.25">
      <c r="A70" s="51"/>
      <c r="B70" s="43"/>
      <c r="C70" s="43"/>
      <c r="D70" s="44" t="s">
        <v>113</v>
      </c>
      <c r="E70" s="196">
        <v>1790804.88</v>
      </c>
      <c r="F70" s="196">
        <v>2471884.6800000002</v>
      </c>
    </row>
    <row r="71" spans="1:6" x14ac:dyDescent="0.25">
      <c r="A71" s="51"/>
      <c r="B71" s="43"/>
      <c r="C71" s="43"/>
      <c r="D71" s="44" t="s">
        <v>114</v>
      </c>
      <c r="E71" s="201">
        <v>0</v>
      </c>
      <c r="F71" s="201">
        <v>0</v>
      </c>
    </row>
    <row r="72" spans="1:6" x14ac:dyDescent="0.25">
      <c r="A72" s="51"/>
      <c r="B72" s="43"/>
      <c r="C72" s="43"/>
      <c r="D72" s="44" t="s">
        <v>115</v>
      </c>
      <c r="E72" s="201">
        <v>0</v>
      </c>
      <c r="F72" s="201">
        <v>0</v>
      </c>
    </row>
    <row r="73" spans="1:6" x14ac:dyDescent="0.25">
      <c r="A73" s="51"/>
      <c r="B73" s="43"/>
      <c r="C73" s="43"/>
      <c r="D73" s="44" t="s">
        <v>116</v>
      </c>
      <c r="E73" s="201">
        <v>0</v>
      </c>
      <c r="F73" s="201">
        <v>0</v>
      </c>
    </row>
    <row r="74" spans="1:6" x14ac:dyDescent="0.25">
      <c r="A74" s="51"/>
      <c r="B74" s="43"/>
      <c r="C74" s="43"/>
      <c r="D74" s="43"/>
      <c r="E74" s="203"/>
      <c r="F74" s="203"/>
    </row>
    <row r="75" spans="1:6" x14ac:dyDescent="0.25">
      <c r="A75" s="51"/>
      <c r="B75" s="43"/>
      <c r="C75" s="43"/>
      <c r="D75" s="50" t="s">
        <v>117</v>
      </c>
      <c r="E75" s="202">
        <v>0</v>
      </c>
      <c r="F75" s="202">
        <v>0</v>
      </c>
    </row>
    <row r="76" spans="1:6" x14ac:dyDescent="0.25">
      <c r="A76" s="51"/>
      <c r="B76" s="43"/>
      <c r="C76" s="43"/>
      <c r="D76" s="44" t="s">
        <v>118</v>
      </c>
      <c r="E76" s="201">
        <v>0</v>
      </c>
      <c r="F76" s="201">
        <v>0</v>
      </c>
    </row>
    <row r="77" spans="1:6" x14ac:dyDescent="0.25">
      <c r="A77" s="51"/>
      <c r="B77" s="43"/>
      <c r="C77" s="43"/>
      <c r="D77" s="44" t="s">
        <v>119</v>
      </c>
      <c r="E77" s="201">
        <v>0</v>
      </c>
      <c r="F77" s="201">
        <v>0</v>
      </c>
    </row>
    <row r="78" spans="1:6" x14ac:dyDescent="0.25">
      <c r="A78" s="51"/>
      <c r="B78" s="43"/>
      <c r="C78" s="43"/>
      <c r="D78" s="43"/>
      <c r="E78" s="199"/>
      <c r="F78" s="199"/>
    </row>
    <row r="79" spans="1:6" x14ac:dyDescent="0.25">
      <c r="A79" s="51"/>
      <c r="B79" s="43"/>
      <c r="C79" s="43"/>
      <c r="D79" s="2" t="s">
        <v>120</v>
      </c>
      <c r="E79" s="200">
        <v>2938116.4699999997</v>
      </c>
      <c r="F79" s="200">
        <v>2034824.8800000001</v>
      </c>
    </row>
    <row r="80" spans="1:6" x14ac:dyDescent="0.25">
      <c r="A80" s="51"/>
      <c r="B80" s="43"/>
      <c r="C80" s="43"/>
      <c r="D80" s="43"/>
      <c r="E80" s="199"/>
      <c r="F80" s="199"/>
    </row>
    <row r="81" spans="1:6" x14ac:dyDescent="0.25">
      <c r="A81" s="51"/>
      <c r="B81" s="43"/>
      <c r="C81" s="43"/>
      <c r="D81" s="2" t="s">
        <v>121</v>
      </c>
      <c r="E81" s="200">
        <v>4949261.25</v>
      </c>
      <c r="F81" s="200">
        <v>5022402.57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7" sqref="B7:B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7" t="s">
        <v>452</v>
      </c>
      <c r="B1" s="159"/>
      <c r="C1" s="159"/>
      <c r="D1" s="159"/>
      <c r="E1" s="159"/>
      <c r="F1" s="159"/>
      <c r="G1" s="160"/>
    </row>
    <row r="2" spans="1:7" x14ac:dyDescent="0.25">
      <c r="A2" s="179" t="str">
        <f>'Formato 1'!A2</f>
        <v xml:space="preserve"> Comisión Municipal del Deporte de Guanajuato</v>
      </c>
      <c r="B2" s="180"/>
      <c r="C2" s="180"/>
      <c r="D2" s="180"/>
      <c r="E2" s="180"/>
      <c r="F2" s="180"/>
      <c r="G2" s="181"/>
    </row>
    <row r="3" spans="1:7" x14ac:dyDescent="0.25">
      <c r="A3" s="176" t="s">
        <v>453</v>
      </c>
      <c r="B3" s="177"/>
      <c r="C3" s="177"/>
      <c r="D3" s="177"/>
      <c r="E3" s="177"/>
      <c r="F3" s="177"/>
      <c r="G3" s="178"/>
    </row>
    <row r="4" spans="1:7" x14ac:dyDescent="0.25">
      <c r="A4" s="176" t="s">
        <v>2</v>
      </c>
      <c r="B4" s="177"/>
      <c r="C4" s="177"/>
      <c r="D4" s="177"/>
      <c r="E4" s="177"/>
      <c r="F4" s="177"/>
      <c r="G4" s="178"/>
    </row>
    <row r="5" spans="1:7" x14ac:dyDescent="0.25">
      <c r="A5" s="170" t="s">
        <v>454</v>
      </c>
      <c r="B5" s="171"/>
      <c r="C5" s="171"/>
      <c r="D5" s="171"/>
      <c r="E5" s="171"/>
      <c r="F5" s="171"/>
      <c r="G5" s="172"/>
    </row>
    <row r="6" spans="1:7" ht="30" x14ac:dyDescent="0.25">
      <c r="A6" s="137" t="s">
        <v>455</v>
      </c>
      <c r="B6" s="7" t="s">
        <v>456</v>
      </c>
      <c r="C6" s="31" t="s">
        <v>457</v>
      </c>
      <c r="D6" s="31" t="s">
        <v>458</v>
      </c>
      <c r="E6" s="31" t="s">
        <v>459</v>
      </c>
      <c r="F6" s="31" t="s">
        <v>460</v>
      </c>
      <c r="G6" s="31" t="s">
        <v>461</v>
      </c>
    </row>
    <row r="7" spans="1:7" ht="15.75" customHeight="1" x14ac:dyDescent="0.25">
      <c r="A7" s="25" t="s">
        <v>462</v>
      </c>
      <c r="B7" s="242">
        <v>20314511.189999998</v>
      </c>
      <c r="C7" s="117">
        <f>SUM(C8:C19)</f>
        <v>24504644.670000002</v>
      </c>
      <c r="D7" s="117">
        <f t="shared" ref="D7:G7" si="0">SUM(D8:D19)</f>
        <v>18352239.1928</v>
      </c>
      <c r="E7" s="117">
        <f t="shared" si="0"/>
        <v>19086328.760512002</v>
      </c>
      <c r="F7" s="117">
        <f t="shared" si="0"/>
        <v>19849781.910932481</v>
      </c>
      <c r="G7" s="117">
        <f t="shared" si="0"/>
        <v>20643773.187369779</v>
      </c>
    </row>
    <row r="8" spans="1:7" x14ac:dyDescent="0.25">
      <c r="A8" s="56" t="s">
        <v>463</v>
      </c>
      <c r="B8" s="246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464</v>
      </c>
      <c r="B9" s="246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465</v>
      </c>
      <c r="B10" s="246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466</v>
      </c>
      <c r="B11" s="246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467</v>
      </c>
      <c r="B12" s="246">
        <v>0</v>
      </c>
      <c r="C12" s="73">
        <v>6952491.5999999996</v>
      </c>
      <c r="D12" s="73">
        <v>98000</v>
      </c>
      <c r="E12" s="73">
        <f>+D12*1.04</f>
        <v>101920</v>
      </c>
      <c r="F12" s="73">
        <f t="shared" ref="F12:G12" si="1">+E12*1.04</f>
        <v>105996.8</v>
      </c>
      <c r="G12" s="73">
        <f t="shared" si="1"/>
        <v>110236.67200000001</v>
      </c>
    </row>
    <row r="13" spans="1:7" x14ac:dyDescent="0.25">
      <c r="A13" s="56" t="s">
        <v>468</v>
      </c>
      <c r="B13" s="246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469</v>
      </c>
      <c r="B14" s="246">
        <v>9164024.1500000004</v>
      </c>
      <c r="C14" s="73">
        <v>7032726.5</v>
      </c>
      <c r="D14" s="73">
        <f>+C14*1.04</f>
        <v>7314035.5600000005</v>
      </c>
      <c r="E14" s="73">
        <f t="shared" ref="E14:G14" si="2">+D14*1.04</f>
        <v>7606596.982400001</v>
      </c>
      <c r="F14" s="73">
        <f t="shared" si="2"/>
        <v>7910860.8616960011</v>
      </c>
      <c r="G14" s="73">
        <f t="shared" si="2"/>
        <v>8227295.2961638412</v>
      </c>
    </row>
    <row r="15" spans="1:7" x14ac:dyDescent="0.25">
      <c r="A15" s="56" t="s">
        <v>470</v>
      </c>
      <c r="B15" s="246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471</v>
      </c>
      <c r="B16" s="246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472</v>
      </c>
      <c r="B17" s="246">
        <v>11150487.039999999</v>
      </c>
      <c r="C17" s="73">
        <v>10519426.57</v>
      </c>
      <c r="D17" s="73">
        <f>+C17*1.04</f>
        <v>10940203.6328</v>
      </c>
      <c r="E17" s="73">
        <f t="shared" ref="E17:G17" si="3">+D17*1.04</f>
        <v>11377811.778112</v>
      </c>
      <c r="F17" s="73">
        <f t="shared" si="3"/>
        <v>11832924.249236479</v>
      </c>
      <c r="G17" s="73">
        <f t="shared" si="3"/>
        <v>12306241.219205938</v>
      </c>
    </row>
    <row r="18" spans="1:7" x14ac:dyDescent="0.25">
      <c r="A18" s="56" t="s">
        <v>473</v>
      </c>
      <c r="B18" s="244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90" t="s">
        <v>474</v>
      </c>
      <c r="B19" s="244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475</v>
      </c>
      <c r="B20" s="245"/>
      <c r="C20" s="73"/>
      <c r="D20" s="73"/>
      <c r="E20" s="73"/>
      <c r="F20" s="73"/>
      <c r="G20" s="73"/>
    </row>
    <row r="21" spans="1:7" x14ac:dyDescent="0.25">
      <c r="A21" s="3" t="s">
        <v>476</v>
      </c>
      <c r="B21" s="243">
        <v>0</v>
      </c>
      <c r="C21" s="117">
        <f>SUM(C22:C26)</f>
        <v>0</v>
      </c>
      <c r="D21" s="117">
        <f t="shared" ref="D21:G21" si="4">SUM(D22:D26)</f>
        <v>0</v>
      </c>
      <c r="E21" s="117">
        <f t="shared" si="4"/>
        <v>0</v>
      </c>
      <c r="F21" s="117">
        <f t="shared" si="4"/>
        <v>0</v>
      </c>
      <c r="G21" s="117">
        <f t="shared" si="4"/>
        <v>0</v>
      </c>
    </row>
    <row r="22" spans="1:7" x14ac:dyDescent="0.25">
      <c r="A22" s="56" t="s">
        <v>477</v>
      </c>
      <c r="B22" s="246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478</v>
      </c>
      <c r="B23" s="246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479</v>
      </c>
      <c r="B24" s="246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480</v>
      </c>
      <c r="B25" s="24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481</v>
      </c>
      <c r="B26" s="24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475</v>
      </c>
      <c r="B27" s="245"/>
      <c r="C27" s="74"/>
      <c r="D27" s="74"/>
      <c r="E27" s="74"/>
      <c r="F27" s="74"/>
      <c r="G27" s="74"/>
    </row>
    <row r="28" spans="1:7" x14ac:dyDescent="0.25">
      <c r="A28" s="3" t="s">
        <v>482</v>
      </c>
      <c r="B28" s="243">
        <v>0</v>
      </c>
      <c r="C28" s="117">
        <f>SUM(C29)</f>
        <v>0</v>
      </c>
      <c r="D28" s="117">
        <f t="shared" ref="D28:G28" si="5">SUM(D29)</f>
        <v>0</v>
      </c>
      <c r="E28" s="117">
        <f t="shared" si="5"/>
        <v>0</v>
      </c>
      <c r="F28" s="117">
        <f t="shared" si="5"/>
        <v>0</v>
      </c>
      <c r="G28" s="117">
        <f t="shared" si="5"/>
        <v>0</v>
      </c>
    </row>
    <row r="29" spans="1:7" x14ac:dyDescent="0.25">
      <c r="A29" s="56" t="s">
        <v>483</v>
      </c>
      <c r="B29" s="246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475</v>
      </c>
      <c r="B30" s="245"/>
      <c r="C30" s="76"/>
      <c r="D30" s="76"/>
      <c r="E30" s="76"/>
      <c r="F30" s="76"/>
      <c r="G30" s="76"/>
    </row>
    <row r="31" spans="1:7" ht="14.45" customHeight="1" x14ac:dyDescent="0.25">
      <c r="A31" s="3" t="s">
        <v>484</v>
      </c>
      <c r="B31" s="243">
        <v>20314511.189999998</v>
      </c>
      <c r="C31" s="117">
        <f>C21+C7+C28</f>
        <v>24504644.670000002</v>
      </c>
      <c r="D31" s="117">
        <f t="shared" ref="D31:G31" si="6">D21+D7+D28</f>
        <v>18352239.1928</v>
      </c>
      <c r="E31" s="117">
        <f t="shared" si="6"/>
        <v>19086328.760512002</v>
      </c>
      <c r="F31" s="117">
        <f t="shared" si="6"/>
        <v>19849781.910932481</v>
      </c>
      <c r="G31" s="117">
        <f t="shared" si="6"/>
        <v>20643773.187369779</v>
      </c>
    </row>
    <row r="32" spans="1:7" ht="14.45" customHeight="1" x14ac:dyDescent="0.25">
      <c r="A32" s="43"/>
      <c r="B32" s="139"/>
      <c r="C32" s="139"/>
      <c r="D32" s="139"/>
      <c r="E32" s="139"/>
      <c r="F32" s="139"/>
      <c r="G32" s="139"/>
    </row>
    <row r="33" spans="1:7" x14ac:dyDescent="0.25">
      <c r="A33" s="142" t="s">
        <v>296</v>
      </c>
      <c r="B33" s="51"/>
      <c r="C33" s="51"/>
      <c r="D33" s="51"/>
      <c r="E33" s="51"/>
      <c r="F33" s="51"/>
      <c r="G33" s="51"/>
    </row>
    <row r="34" spans="1:7" ht="30" x14ac:dyDescent="0.25">
      <c r="A34" s="140" t="s">
        <v>485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40" t="s">
        <v>298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2" t="s">
        <v>486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disablePrompts="1" count="1">
    <dataValidation type="decimal" allowBlank="1" showInputMessage="1" showErrorMessage="1" sqref="B7:G7 C21:G31 B20:B3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D7" sqref="D7:D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7" t="s">
        <v>487</v>
      </c>
      <c r="B1" s="159"/>
      <c r="C1" s="159"/>
      <c r="D1" s="159"/>
      <c r="E1" s="159"/>
      <c r="F1" s="159"/>
      <c r="G1" s="160"/>
    </row>
    <row r="2" spans="1:7" x14ac:dyDescent="0.25">
      <c r="A2" s="179" t="str">
        <f>'Formato 1'!A2</f>
        <v xml:space="preserve"> Comisión Municipal del Deporte de Guanajuato</v>
      </c>
      <c r="B2" s="180"/>
      <c r="C2" s="180"/>
      <c r="D2" s="180"/>
      <c r="E2" s="180"/>
      <c r="F2" s="180"/>
      <c r="G2" s="181"/>
    </row>
    <row r="3" spans="1:7" x14ac:dyDescent="0.25">
      <c r="A3" s="176" t="s">
        <v>488</v>
      </c>
      <c r="B3" s="177"/>
      <c r="C3" s="177"/>
      <c r="D3" s="177"/>
      <c r="E3" s="177"/>
      <c r="F3" s="177"/>
      <c r="G3" s="178"/>
    </row>
    <row r="4" spans="1:7" x14ac:dyDescent="0.25">
      <c r="A4" s="176" t="s">
        <v>2</v>
      </c>
      <c r="B4" s="177"/>
      <c r="C4" s="177"/>
      <c r="D4" s="177"/>
      <c r="E4" s="177"/>
      <c r="F4" s="177"/>
      <c r="G4" s="178"/>
    </row>
    <row r="5" spans="1:7" x14ac:dyDescent="0.25">
      <c r="A5" s="170" t="s">
        <v>454</v>
      </c>
      <c r="B5" s="171"/>
      <c r="C5" s="171"/>
      <c r="D5" s="171"/>
      <c r="E5" s="171"/>
      <c r="F5" s="171"/>
      <c r="G5" s="172"/>
    </row>
    <row r="6" spans="1:7" ht="30" x14ac:dyDescent="0.25">
      <c r="A6" s="137" t="s">
        <v>455</v>
      </c>
      <c r="B6" s="7" t="s">
        <v>456</v>
      </c>
      <c r="C6" s="31" t="s">
        <v>457</v>
      </c>
      <c r="D6" s="31" t="s">
        <v>458</v>
      </c>
      <c r="E6" s="31" t="s">
        <v>459</v>
      </c>
      <c r="F6" s="31" t="s">
        <v>460</v>
      </c>
      <c r="G6" s="31" t="s">
        <v>461</v>
      </c>
    </row>
    <row r="7" spans="1:7" ht="15.75" customHeight="1" x14ac:dyDescent="0.25">
      <c r="A7" s="25" t="s">
        <v>489</v>
      </c>
      <c r="B7" s="117">
        <f t="shared" ref="B7:G7" si="0">SUM(B8:B16)</f>
        <v>20108919.899999999</v>
      </c>
      <c r="C7" s="117">
        <f t="shared" si="0"/>
        <v>20913276.695999999</v>
      </c>
      <c r="D7" s="117">
        <f t="shared" si="0"/>
        <v>21749807.763840001</v>
      </c>
      <c r="E7" s="117">
        <f t="shared" si="0"/>
        <v>22619800.0743936</v>
      </c>
      <c r="F7" s="117">
        <f t="shared" si="0"/>
        <v>23524592.077369347</v>
      </c>
      <c r="G7" s="117">
        <f t="shared" si="0"/>
        <v>24465575.760464117</v>
      </c>
    </row>
    <row r="8" spans="1:7" x14ac:dyDescent="0.25">
      <c r="A8" s="56" t="s">
        <v>490</v>
      </c>
      <c r="B8" s="229">
        <v>12198285.899999999</v>
      </c>
      <c r="C8" s="73">
        <f>+B8*1.04</f>
        <v>12686217.335999999</v>
      </c>
      <c r="D8" s="73">
        <f t="shared" ref="D8:G8" si="1">+C8*1.04</f>
        <v>13193666.029439999</v>
      </c>
      <c r="E8" s="73">
        <f t="shared" si="1"/>
        <v>13721412.670617599</v>
      </c>
      <c r="F8" s="73">
        <f t="shared" si="1"/>
        <v>14270269.177442303</v>
      </c>
      <c r="G8" s="73">
        <f t="shared" si="1"/>
        <v>14841079.944539996</v>
      </c>
    </row>
    <row r="9" spans="1:7" ht="15.75" customHeight="1" x14ac:dyDescent="0.25">
      <c r="A9" s="56" t="s">
        <v>491</v>
      </c>
      <c r="B9" s="229">
        <v>1860798</v>
      </c>
      <c r="C9" s="73">
        <f t="shared" ref="C9:G12" si="2">+B9*1.04</f>
        <v>1935229.9200000002</v>
      </c>
      <c r="D9" s="73">
        <f t="shared" si="2"/>
        <v>2012639.1168000002</v>
      </c>
      <c r="E9" s="73">
        <f t="shared" si="2"/>
        <v>2093144.6814720002</v>
      </c>
      <c r="F9" s="73">
        <f t="shared" si="2"/>
        <v>2176870.4687308804</v>
      </c>
      <c r="G9" s="73">
        <f t="shared" si="2"/>
        <v>2263945.2874801159</v>
      </c>
    </row>
    <row r="10" spans="1:7" x14ac:dyDescent="0.25">
      <c r="A10" s="56" t="s">
        <v>492</v>
      </c>
      <c r="B10" s="229">
        <v>4487336</v>
      </c>
      <c r="C10" s="73">
        <f t="shared" si="2"/>
        <v>4666829.4400000004</v>
      </c>
      <c r="D10" s="73">
        <f t="shared" si="2"/>
        <v>4853502.6176000005</v>
      </c>
      <c r="E10" s="73">
        <f t="shared" si="2"/>
        <v>5047642.7223040005</v>
      </c>
      <c r="F10" s="73">
        <f t="shared" si="2"/>
        <v>5249548.4311961606</v>
      </c>
      <c r="G10" s="73">
        <f t="shared" si="2"/>
        <v>5459530.3684440069</v>
      </c>
    </row>
    <row r="11" spans="1:7" x14ac:dyDescent="0.25">
      <c r="A11" s="56" t="s">
        <v>493</v>
      </c>
      <c r="B11" s="229">
        <v>1537500</v>
      </c>
      <c r="C11" s="73">
        <f t="shared" si="2"/>
        <v>1599000</v>
      </c>
      <c r="D11" s="73">
        <f t="shared" si="2"/>
        <v>1662960</v>
      </c>
      <c r="E11" s="73">
        <f t="shared" si="2"/>
        <v>1729478.4000000001</v>
      </c>
      <c r="F11" s="73">
        <f t="shared" si="2"/>
        <v>1798657.5360000003</v>
      </c>
      <c r="G11" s="73">
        <f t="shared" si="2"/>
        <v>1870603.8374400004</v>
      </c>
    </row>
    <row r="12" spans="1:7" x14ac:dyDescent="0.25">
      <c r="A12" s="56" t="s">
        <v>494</v>
      </c>
      <c r="B12" s="73">
        <v>25000</v>
      </c>
      <c r="C12" s="73">
        <f t="shared" si="2"/>
        <v>26000</v>
      </c>
      <c r="D12" s="73">
        <f t="shared" si="2"/>
        <v>27040</v>
      </c>
      <c r="E12" s="73">
        <f t="shared" si="2"/>
        <v>28121.600000000002</v>
      </c>
      <c r="F12" s="73">
        <f t="shared" si="2"/>
        <v>29246.464000000004</v>
      </c>
      <c r="G12" s="73">
        <f t="shared" si="2"/>
        <v>30416.322560000004</v>
      </c>
    </row>
    <row r="13" spans="1:7" x14ac:dyDescent="0.25">
      <c r="A13" s="56" t="s">
        <v>495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496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498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499</v>
      </c>
      <c r="B18" s="117">
        <f>SUM(B19:B27)</f>
        <v>0</v>
      </c>
      <c r="C18" s="117">
        <f t="shared" ref="C18:G18" si="3">SUM(C19:C27)</f>
        <v>0</v>
      </c>
      <c r="D18" s="117">
        <f t="shared" si="3"/>
        <v>0</v>
      </c>
      <c r="E18" s="117">
        <f t="shared" si="3"/>
        <v>0</v>
      </c>
      <c r="F18" s="117">
        <f t="shared" si="3"/>
        <v>0</v>
      </c>
      <c r="G18" s="117">
        <f t="shared" si="3"/>
        <v>0</v>
      </c>
    </row>
    <row r="19" spans="1:7" x14ac:dyDescent="0.25">
      <c r="A19" s="56" t="s">
        <v>490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491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493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494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495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496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500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498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475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501</v>
      </c>
      <c r="B29" s="117">
        <f>B18+B7</f>
        <v>20108919.899999999</v>
      </c>
      <c r="C29" s="117">
        <f t="shared" ref="C29:G29" si="4">C18+C7</f>
        <v>20913276.695999999</v>
      </c>
      <c r="D29" s="117">
        <f t="shared" si="4"/>
        <v>21749807.763840001</v>
      </c>
      <c r="E29" s="117">
        <f t="shared" si="4"/>
        <v>22619800.0743936</v>
      </c>
      <c r="F29" s="117">
        <f t="shared" si="4"/>
        <v>23524592.077369347</v>
      </c>
      <c r="G29" s="117">
        <f t="shared" si="4"/>
        <v>24465575.760464117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6" sqref="G6:G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7" t="s">
        <v>502</v>
      </c>
      <c r="B1" s="159"/>
      <c r="C1" s="159"/>
      <c r="D1" s="159"/>
      <c r="E1" s="159"/>
      <c r="F1" s="159"/>
      <c r="G1" s="160"/>
    </row>
    <row r="2" spans="1:7" x14ac:dyDescent="0.25">
      <c r="A2" s="179" t="str">
        <f>'Formato 1'!A2</f>
        <v xml:space="preserve"> Comisión Municipal del Deporte de Guanajuato</v>
      </c>
      <c r="B2" s="180"/>
      <c r="C2" s="180"/>
      <c r="D2" s="180"/>
      <c r="E2" s="180"/>
      <c r="F2" s="180"/>
      <c r="G2" s="181"/>
    </row>
    <row r="3" spans="1:7" x14ac:dyDescent="0.25">
      <c r="A3" s="176" t="s">
        <v>503</v>
      </c>
      <c r="B3" s="177"/>
      <c r="C3" s="177"/>
      <c r="D3" s="177"/>
      <c r="E3" s="177"/>
      <c r="F3" s="177"/>
      <c r="G3" s="178"/>
    </row>
    <row r="4" spans="1:7" x14ac:dyDescent="0.25">
      <c r="A4" s="176" t="s">
        <v>2</v>
      </c>
      <c r="B4" s="177"/>
      <c r="C4" s="177"/>
      <c r="D4" s="177"/>
      <c r="E4" s="177"/>
      <c r="F4" s="177"/>
      <c r="G4" s="178"/>
    </row>
    <row r="5" spans="1:7" x14ac:dyDescent="0.25">
      <c r="A5" s="137" t="s">
        <v>504</v>
      </c>
      <c r="B5" s="241">
        <v>2020</v>
      </c>
      <c r="C5" s="241">
        <v>2021</v>
      </c>
      <c r="D5" s="241">
        <v>2022</v>
      </c>
      <c r="E5" s="241">
        <v>2023</v>
      </c>
      <c r="F5" s="241">
        <v>2024</v>
      </c>
      <c r="G5" s="241">
        <v>2025</v>
      </c>
    </row>
    <row r="6" spans="1:7" ht="15.75" customHeight="1" x14ac:dyDescent="0.25">
      <c r="A6" s="25" t="s">
        <v>511</v>
      </c>
      <c r="B6" s="117">
        <f t="shared" ref="B6:D6" si="0">SUM(B7:B18)</f>
        <v>7550130.1699999999</v>
      </c>
      <c r="C6" s="117">
        <f t="shared" si="0"/>
        <v>9852432.3399999999</v>
      </c>
      <c r="D6" s="117">
        <f t="shared" si="0"/>
        <v>13270142.65</v>
      </c>
      <c r="E6" s="242">
        <v>17742065.48</v>
      </c>
      <c r="F6" s="242">
        <v>24703953.93</v>
      </c>
      <c r="G6" s="242">
        <v>20314511.189999998</v>
      </c>
    </row>
    <row r="7" spans="1:7" x14ac:dyDescent="0.25">
      <c r="A7" s="56" t="s">
        <v>463</v>
      </c>
      <c r="B7" s="73">
        <v>0</v>
      </c>
      <c r="C7" s="73">
        <v>0</v>
      </c>
      <c r="D7" s="73">
        <v>0</v>
      </c>
      <c r="E7" s="246">
        <v>0</v>
      </c>
      <c r="F7" s="246">
        <v>0</v>
      </c>
      <c r="G7" s="246">
        <v>0</v>
      </c>
    </row>
    <row r="8" spans="1:7" ht="15.75" customHeight="1" x14ac:dyDescent="0.25">
      <c r="A8" s="56" t="s">
        <v>464</v>
      </c>
      <c r="B8" s="73">
        <v>0</v>
      </c>
      <c r="C8" s="73">
        <v>0</v>
      </c>
      <c r="D8" s="73">
        <v>0</v>
      </c>
      <c r="E8" s="246">
        <v>0</v>
      </c>
      <c r="F8" s="246">
        <v>0</v>
      </c>
      <c r="G8" s="246">
        <v>0</v>
      </c>
    </row>
    <row r="9" spans="1:7" x14ac:dyDescent="0.25">
      <c r="A9" s="56" t="s">
        <v>465</v>
      </c>
      <c r="B9" s="73">
        <v>0</v>
      </c>
      <c r="C9" s="73">
        <v>0</v>
      </c>
      <c r="D9" s="73">
        <v>0</v>
      </c>
      <c r="E9" s="246">
        <v>0</v>
      </c>
      <c r="F9" s="246">
        <v>0</v>
      </c>
      <c r="G9" s="246">
        <v>0</v>
      </c>
    </row>
    <row r="10" spans="1:7" x14ac:dyDescent="0.25">
      <c r="A10" s="56" t="s">
        <v>466</v>
      </c>
      <c r="B10" s="73">
        <v>0</v>
      </c>
      <c r="C10" s="73">
        <v>0</v>
      </c>
      <c r="D10" s="73">
        <v>0</v>
      </c>
      <c r="E10" s="246">
        <v>0</v>
      </c>
      <c r="F10" s="246">
        <v>0</v>
      </c>
      <c r="G10" s="246">
        <v>0</v>
      </c>
    </row>
    <row r="11" spans="1:7" x14ac:dyDescent="0.25">
      <c r="A11" s="56" t="s">
        <v>467</v>
      </c>
      <c r="B11" s="73">
        <v>94746</v>
      </c>
      <c r="C11" s="73">
        <v>98902</v>
      </c>
      <c r="D11" s="73">
        <v>932368.58</v>
      </c>
      <c r="E11" s="246">
        <v>0</v>
      </c>
      <c r="F11" s="246">
        <v>7058925.5999999996</v>
      </c>
      <c r="G11" s="246">
        <v>0</v>
      </c>
    </row>
    <row r="12" spans="1:7" x14ac:dyDescent="0.25">
      <c r="A12" s="56" t="s">
        <v>468</v>
      </c>
      <c r="B12" s="73">
        <v>0</v>
      </c>
      <c r="C12" s="73">
        <v>0</v>
      </c>
      <c r="D12" s="73">
        <v>0</v>
      </c>
      <c r="E12" s="246">
        <v>0</v>
      </c>
      <c r="F12" s="246">
        <v>0</v>
      </c>
      <c r="G12" s="246">
        <v>0</v>
      </c>
    </row>
    <row r="13" spans="1:7" x14ac:dyDescent="0.25">
      <c r="A13" s="57" t="s">
        <v>469</v>
      </c>
      <c r="B13" s="73">
        <v>1169189.1400000001</v>
      </c>
      <c r="C13" s="73">
        <v>2378190.42</v>
      </c>
      <c r="D13" s="73">
        <v>5338763.58</v>
      </c>
      <c r="E13" s="246">
        <v>7487641.7699999996</v>
      </c>
      <c r="F13" s="246">
        <v>7125548.5999999996</v>
      </c>
      <c r="G13" s="246">
        <v>9164024.1500000004</v>
      </c>
    </row>
    <row r="14" spans="1:7" x14ac:dyDescent="0.25">
      <c r="A14" s="56" t="s">
        <v>470</v>
      </c>
      <c r="B14" s="73">
        <v>0</v>
      </c>
      <c r="C14" s="73">
        <v>0</v>
      </c>
      <c r="D14" s="73">
        <v>0</v>
      </c>
      <c r="E14" s="246">
        <v>0</v>
      </c>
      <c r="F14" s="246">
        <v>0</v>
      </c>
      <c r="G14" s="246">
        <v>0</v>
      </c>
    </row>
    <row r="15" spans="1:7" x14ac:dyDescent="0.25">
      <c r="A15" s="56" t="s">
        <v>471</v>
      </c>
      <c r="B15" s="73">
        <v>0</v>
      </c>
      <c r="C15" s="73">
        <v>0</v>
      </c>
      <c r="D15" s="73">
        <v>0</v>
      </c>
      <c r="E15" s="246">
        <v>0</v>
      </c>
      <c r="F15" s="246">
        <v>0</v>
      </c>
      <c r="G15" s="246">
        <v>0</v>
      </c>
    </row>
    <row r="16" spans="1:7" x14ac:dyDescent="0.25">
      <c r="A16" s="56" t="s">
        <v>472</v>
      </c>
      <c r="B16" s="73">
        <v>6286195.0300000003</v>
      </c>
      <c r="C16" s="73">
        <v>7375339.9199999999</v>
      </c>
      <c r="D16" s="73">
        <v>6999010.4900000002</v>
      </c>
      <c r="E16" s="246">
        <v>10254423.710000001</v>
      </c>
      <c r="F16" s="246">
        <v>10519479.73</v>
      </c>
      <c r="G16" s="246">
        <v>11150487.039999999</v>
      </c>
    </row>
    <row r="17" spans="1:7" x14ac:dyDescent="0.25">
      <c r="A17" s="56" t="s">
        <v>473</v>
      </c>
      <c r="B17" s="73">
        <v>0</v>
      </c>
      <c r="C17" s="73">
        <v>0</v>
      </c>
      <c r="D17" s="73">
        <v>0</v>
      </c>
      <c r="E17" s="244">
        <v>0</v>
      </c>
      <c r="F17" s="244">
        <v>0</v>
      </c>
      <c r="G17" s="244">
        <v>0</v>
      </c>
    </row>
    <row r="18" spans="1:7" x14ac:dyDescent="0.25">
      <c r="A18" s="90" t="s">
        <v>474</v>
      </c>
      <c r="B18" s="73">
        <v>0</v>
      </c>
      <c r="C18" s="73">
        <v>0</v>
      </c>
      <c r="D18" s="73">
        <v>0</v>
      </c>
      <c r="E18" s="244">
        <v>0</v>
      </c>
      <c r="F18" s="244">
        <v>0</v>
      </c>
      <c r="G18" s="244">
        <v>0</v>
      </c>
    </row>
    <row r="19" spans="1:7" x14ac:dyDescent="0.25">
      <c r="A19" s="56"/>
      <c r="B19" s="73"/>
      <c r="C19" s="73"/>
      <c r="D19" s="73"/>
      <c r="E19" s="245"/>
      <c r="F19" s="245"/>
      <c r="G19" s="245"/>
    </row>
    <row r="20" spans="1:7" x14ac:dyDescent="0.25">
      <c r="A20" s="3" t="s">
        <v>512</v>
      </c>
      <c r="B20" s="117">
        <f t="shared" ref="B20:D20" si="1">SUM(B21:B25)</f>
        <v>0</v>
      </c>
      <c r="C20" s="117">
        <f t="shared" si="1"/>
        <v>0</v>
      </c>
      <c r="D20" s="117">
        <f t="shared" si="1"/>
        <v>0</v>
      </c>
      <c r="E20" s="243">
        <v>0</v>
      </c>
      <c r="F20" s="243">
        <v>0</v>
      </c>
      <c r="G20" s="243">
        <v>0</v>
      </c>
    </row>
    <row r="21" spans="1:7" x14ac:dyDescent="0.25">
      <c r="A21" s="56" t="s">
        <v>477</v>
      </c>
      <c r="B21" s="74">
        <v>0</v>
      </c>
      <c r="C21" s="74">
        <v>0</v>
      </c>
      <c r="D21" s="74">
        <v>0</v>
      </c>
      <c r="E21" s="246">
        <v>0</v>
      </c>
      <c r="F21" s="246">
        <v>0</v>
      </c>
      <c r="G21" s="246">
        <v>0</v>
      </c>
    </row>
    <row r="22" spans="1:7" x14ac:dyDescent="0.25">
      <c r="A22" s="56" t="s">
        <v>478</v>
      </c>
      <c r="B22" s="74">
        <v>0</v>
      </c>
      <c r="C22" s="74">
        <v>0</v>
      </c>
      <c r="D22" s="74">
        <v>0</v>
      </c>
      <c r="E22" s="246">
        <v>0</v>
      </c>
      <c r="F22" s="246">
        <v>0</v>
      </c>
      <c r="G22" s="246">
        <v>0</v>
      </c>
    </row>
    <row r="23" spans="1:7" x14ac:dyDescent="0.25">
      <c r="A23" s="56" t="s">
        <v>479</v>
      </c>
      <c r="B23" s="74">
        <v>0</v>
      </c>
      <c r="C23" s="74">
        <v>0</v>
      </c>
      <c r="D23" s="74">
        <v>0</v>
      </c>
      <c r="E23" s="246">
        <v>0</v>
      </c>
      <c r="F23" s="246">
        <v>0</v>
      </c>
      <c r="G23" s="246">
        <v>0</v>
      </c>
    </row>
    <row r="24" spans="1:7" ht="30" x14ac:dyDescent="0.25">
      <c r="A24" s="57" t="s">
        <v>480</v>
      </c>
      <c r="B24" s="74">
        <v>0</v>
      </c>
      <c r="C24" s="74">
        <v>0</v>
      </c>
      <c r="D24" s="74">
        <v>0</v>
      </c>
      <c r="E24" s="244">
        <v>0</v>
      </c>
      <c r="F24" s="244">
        <v>0</v>
      </c>
      <c r="G24" s="244">
        <v>0</v>
      </c>
    </row>
    <row r="25" spans="1:7" x14ac:dyDescent="0.25">
      <c r="A25" s="57" t="s">
        <v>481</v>
      </c>
      <c r="B25" s="74">
        <v>0</v>
      </c>
      <c r="C25" s="74">
        <v>0</v>
      </c>
      <c r="D25" s="74">
        <v>0</v>
      </c>
      <c r="E25" s="244">
        <v>0</v>
      </c>
      <c r="F25" s="244">
        <v>0</v>
      </c>
      <c r="G25" s="244">
        <v>0</v>
      </c>
    </row>
    <row r="26" spans="1:7" x14ac:dyDescent="0.25">
      <c r="A26" s="75"/>
      <c r="B26" s="74"/>
      <c r="C26" s="74"/>
      <c r="D26" s="74"/>
      <c r="E26" s="245"/>
      <c r="F26" s="245"/>
      <c r="G26" s="245"/>
    </row>
    <row r="27" spans="1:7" x14ac:dyDescent="0.25">
      <c r="A27" s="3" t="s">
        <v>513</v>
      </c>
      <c r="B27" s="117">
        <f t="shared" ref="B27:D27" si="2">SUM(B28)</f>
        <v>0</v>
      </c>
      <c r="C27" s="117">
        <f t="shared" si="2"/>
        <v>0</v>
      </c>
      <c r="D27" s="117">
        <f t="shared" si="2"/>
        <v>0</v>
      </c>
      <c r="E27" s="243">
        <v>0</v>
      </c>
      <c r="F27" s="243">
        <v>0</v>
      </c>
      <c r="G27" s="243">
        <v>0</v>
      </c>
    </row>
    <row r="28" spans="1:7" x14ac:dyDescent="0.25">
      <c r="A28" s="56" t="s">
        <v>294</v>
      </c>
      <c r="B28" s="74">
        <v>0</v>
      </c>
      <c r="C28" s="74">
        <v>0</v>
      </c>
      <c r="D28" s="74">
        <v>0</v>
      </c>
      <c r="E28" s="246">
        <v>0</v>
      </c>
      <c r="F28" s="246">
        <v>0</v>
      </c>
      <c r="G28" s="246">
        <v>0</v>
      </c>
    </row>
    <row r="29" spans="1:7" x14ac:dyDescent="0.25">
      <c r="A29" s="43"/>
      <c r="B29" s="76"/>
      <c r="C29" s="76"/>
      <c r="D29" s="76"/>
      <c r="E29" s="245"/>
      <c r="F29" s="245"/>
      <c r="G29" s="245"/>
    </row>
    <row r="30" spans="1:7" ht="14.45" customHeight="1" x14ac:dyDescent="0.25">
      <c r="A30" s="3" t="s">
        <v>514</v>
      </c>
      <c r="B30" s="117">
        <f t="shared" ref="B30:D30" si="3">B20+B6+B27</f>
        <v>7550130.1699999999</v>
      </c>
      <c r="C30" s="117">
        <f t="shared" si="3"/>
        <v>9852432.3399999999</v>
      </c>
      <c r="D30" s="117">
        <f t="shared" si="3"/>
        <v>13270142.65</v>
      </c>
      <c r="E30" s="243">
        <v>17742065.48</v>
      </c>
      <c r="F30" s="243">
        <v>24703953.93</v>
      </c>
      <c r="G30" s="243">
        <v>20314511.189999998</v>
      </c>
    </row>
    <row r="31" spans="1:7" ht="14.45" customHeight="1" x14ac:dyDescent="0.25">
      <c r="A31" s="43"/>
      <c r="B31" s="139"/>
      <c r="C31" s="139"/>
      <c r="D31" s="139"/>
      <c r="E31" s="245"/>
      <c r="F31" s="245"/>
      <c r="G31" s="245"/>
    </row>
    <row r="32" spans="1:7" x14ac:dyDescent="0.25">
      <c r="A32" s="142" t="s">
        <v>296</v>
      </c>
      <c r="B32" s="51"/>
      <c r="C32" s="51"/>
      <c r="D32" s="51"/>
      <c r="E32" s="245"/>
      <c r="F32" s="245"/>
      <c r="G32" s="245"/>
    </row>
    <row r="33" spans="1:7" ht="30" x14ac:dyDescent="0.25">
      <c r="A33" s="140" t="s">
        <v>485</v>
      </c>
      <c r="B33" s="89">
        <v>0</v>
      </c>
      <c r="C33" s="89">
        <v>0</v>
      </c>
      <c r="D33" s="89">
        <v>0</v>
      </c>
      <c r="E33" s="246">
        <v>0</v>
      </c>
      <c r="F33" s="246">
        <v>0</v>
      </c>
      <c r="G33" s="246">
        <v>0</v>
      </c>
    </row>
    <row r="34" spans="1:7" ht="30" x14ac:dyDescent="0.25">
      <c r="A34" s="140" t="s">
        <v>298</v>
      </c>
      <c r="B34" s="89">
        <v>0</v>
      </c>
      <c r="C34" s="89">
        <v>0</v>
      </c>
      <c r="D34" s="89">
        <v>0</v>
      </c>
      <c r="E34" s="244">
        <v>0</v>
      </c>
      <c r="F34" s="244">
        <v>0</v>
      </c>
      <c r="G34" s="244">
        <v>0</v>
      </c>
    </row>
    <row r="35" spans="1:7" x14ac:dyDescent="0.25">
      <c r="A35" s="51" t="s">
        <v>486</v>
      </c>
      <c r="B35" s="89">
        <v>0</v>
      </c>
      <c r="C35" s="89">
        <v>0</v>
      </c>
      <c r="D35" s="89">
        <v>0</v>
      </c>
      <c r="E35" s="243">
        <v>0</v>
      </c>
      <c r="F35" s="243">
        <v>0</v>
      </c>
      <c r="G35" s="243">
        <v>0</v>
      </c>
    </row>
    <row r="36" spans="1:7" x14ac:dyDescent="0.25">
      <c r="A36" s="52"/>
      <c r="B36" s="52"/>
      <c r="C36" s="52"/>
      <c r="D36" s="52"/>
      <c r="E36" s="208"/>
      <c r="F36" s="208"/>
      <c r="G36" s="208"/>
    </row>
    <row r="38" spans="1:7" x14ac:dyDescent="0.25">
      <c r="A38" t="s">
        <v>515</v>
      </c>
    </row>
    <row r="39" spans="1:7" x14ac:dyDescent="0.25">
      <c r="A39" t="s">
        <v>516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E19:G29 B6:G6 B20:D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17" sqref="F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7" t="s">
        <v>517</v>
      </c>
      <c r="B1" s="159"/>
      <c r="C1" s="159"/>
      <c r="D1" s="159"/>
      <c r="E1" s="159"/>
      <c r="F1" s="159"/>
      <c r="G1" s="160"/>
    </row>
    <row r="2" spans="1:7" x14ac:dyDescent="0.25">
      <c r="A2" s="179" t="str">
        <f>'Formato 1'!A2</f>
        <v xml:space="preserve"> Comisión Municipal del Deporte de Guanajuato</v>
      </c>
      <c r="B2" s="180"/>
      <c r="C2" s="180"/>
      <c r="D2" s="180"/>
      <c r="E2" s="180"/>
      <c r="F2" s="180"/>
      <c r="G2" s="181"/>
    </row>
    <row r="3" spans="1:7" x14ac:dyDescent="0.25">
      <c r="A3" s="176" t="s">
        <v>518</v>
      </c>
      <c r="B3" s="177"/>
      <c r="C3" s="177"/>
      <c r="D3" s="177"/>
      <c r="E3" s="177"/>
      <c r="F3" s="177"/>
      <c r="G3" s="178"/>
    </row>
    <row r="4" spans="1:7" x14ac:dyDescent="0.25">
      <c r="A4" s="176" t="s">
        <v>2</v>
      </c>
      <c r="B4" s="177"/>
      <c r="C4" s="177"/>
      <c r="D4" s="177"/>
      <c r="E4" s="177"/>
      <c r="F4" s="177"/>
      <c r="G4" s="178"/>
    </row>
    <row r="5" spans="1:7" ht="30" x14ac:dyDescent="0.25">
      <c r="A5" s="137" t="s">
        <v>504</v>
      </c>
      <c r="B5" s="7" t="s">
        <v>505</v>
      </c>
      <c r="C5" s="31" t="s">
        <v>506</v>
      </c>
      <c r="D5" s="31" t="s">
        <v>507</v>
      </c>
      <c r="E5" s="31" t="s">
        <v>508</v>
      </c>
      <c r="F5" s="31" t="s">
        <v>509</v>
      </c>
      <c r="G5" s="31" t="s">
        <v>510</v>
      </c>
    </row>
    <row r="6" spans="1:7" ht="15.75" customHeight="1" x14ac:dyDescent="0.25">
      <c r="A6" s="25" t="s">
        <v>489</v>
      </c>
      <c r="B6" s="117">
        <v>7726110.2799999993</v>
      </c>
      <c r="C6" s="117">
        <v>9986105.8100000005</v>
      </c>
      <c r="D6" s="117">
        <v>14083744.58</v>
      </c>
      <c r="E6" s="117">
        <v>12290714.17</v>
      </c>
      <c r="F6" s="117">
        <v>22508622.190000001</v>
      </c>
      <c r="G6" s="117">
        <f t="shared" ref="B6:G6" si="0">SUM(G7:G15)</f>
        <v>20108919.899999999</v>
      </c>
    </row>
    <row r="7" spans="1:7" x14ac:dyDescent="0.25">
      <c r="A7" s="56" t="s">
        <v>490</v>
      </c>
      <c r="B7" s="73">
        <v>5937075.1500000004</v>
      </c>
      <c r="C7" s="73">
        <v>6825356.2000000002</v>
      </c>
      <c r="D7" s="73">
        <v>7389462.8700000001</v>
      </c>
      <c r="E7" s="73">
        <v>6396837.8799999999</v>
      </c>
      <c r="F7" s="73">
        <v>10395069.25</v>
      </c>
      <c r="G7" s="229">
        <v>12198285.899999999</v>
      </c>
    </row>
    <row r="8" spans="1:7" ht="15.75" customHeight="1" x14ac:dyDescent="0.25">
      <c r="A8" s="56" t="s">
        <v>491</v>
      </c>
      <c r="B8" s="73">
        <v>294849.17</v>
      </c>
      <c r="C8" s="73">
        <v>519308.53</v>
      </c>
      <c r="D8" s="73">
        <v>864320.25</v>
      </c>
      <c r="E8" s="73">
        <v>510078.32</v>
      </c>
      <c r="F8" s="73">
        <v>1450455.13</v>
      </c>
      <c r="G8" s="229">
        <v>1860798</v>
      </c>
    </row>
    <row r="9" spans="1:7" x14ac:dyDescent="0.25">
      <c r="A9" s="56" t="s">
        <v>492</v>
      </c>
      <c r="B9" s="73">
        <v>942058.34999999986</v>
      </c>
      <c r="C9" s="73">
        <v>1932798.2200000002</v>
      </c>
      <c r="D9" s="73">
        <v>4076175.4299999997</v>
      </c>
      <c r="E9" s="73">
        <v>3234321.64</v>
      </c>
      <c r="F9" s="73">
        <v>9257107.3300000001</v>
      </c>
      <c r="G9" s="229">
        <v>4487336</v>
      </c>
    </row>
    <row r="10" spans="1:7" x14ac:dyDescent="0.25">
      <c r="A10" s="56" t="s">
        <v>493</v>
      </c>
      <c r="B10" s="73">
        <v>369898.52</v>
      </c>
      <c r="C10" s="73">
        <v>700642.86</v>
      </c>
      <c r="D10" s="73">
        <v>1721716.45</v>
      </c>
      <c r="E10" s="73">
        <v>592024.89</v>
      </c>
      <c r="F10" s="73">
        <v>1250397.98</v>
      </c>
      <c r="G10" s="229">
        <v>1537500</v>
      </c>
    </row>
    <row r="11" spans="1:7" x14ac:dyDescent="0.25">
      <c r="A11" s="56" t="s">
        <v>494</v>
      </c>
      <c r="B11" s="73">
        <v>182229.09000000003</v>
      </c>
      <c r="C11" s="73">
        <v>8000</v>
      </c>
      <c r="D11" s="73">
        <v>32069.58</v>
      </c>
      <c r="E11" s="73">
        <v>1557451.44</v>
      </c>
      <c r="F11" s="73">
        <v>155592.5</v>
      </c>
      <c r="G11" s="73">
        <v>25000</v>
      </c>
    </row>
    <row r="12" spans="1:7" x14ac:dyDescent="0.25">
      <c r="A12" s="56" t="s">
        <v>495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7" t="s">
        <v>496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6" t="s">
        <v>497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499</v>
      </c>
      <c r="B17" s="117">
        <f>SUM(B18:B26)</f>
        <v>0</v>
      </c>
      <c r="C17" s="117">
        <f t="shared" ref="C17:G17" si="1">SUM(C18:C26)</f>
        <v>0</v>
      </c>
      <c r="D17" s="117">
        <f t="shared" si="1"/>
        <v>0</v>
      </c>
      <c r="E17" s="117">
        <f t="shared" si="1"/>
        <v>0</v>
      </c>
      <c r="F17" s="117">
        <f t="shared" si="1"/>
        <v>0</v>
      </c>
      <c r="G17" s="117">
        <f t="shared" si="1"/>
        <v>0</v>
      </c>
    </row>
    <row r="18" spans="1:7" x14ac:dyDescent="0.25">
      <c r="A18" s="56" t="s">
        <v>490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491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494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500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498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475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501</v>
      </c>
      <c r="B28" s="117">
        <f>B17+B6</f>
        <v>7726110.2799999993</v>
      </c>
      <c r="C28" s="117">
        <f t="shared" ref="C28:G28" si="2">C17+C6</f>
        <v>9986105.8100000005</v>
      </c>
      <c r="D28" s="117">
        <f t="shared" si="2"/>
        <v>14083744.58</v>
      </c>
      <c r="E28" s="117">
        <f t="shared" si="2"/>
        <v>12290714.17</v>
      </c>
      <c r="F28" s="117">
        <f t="shared" si="2"/>
        <v>22508622.190000001</v>
      </c>
      <c r="G28" s="117">
        <f t="shared" si="2"/>
        <v>20108919.899999999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519</v>
      </c>
    </row>
    <row r="32" spans="1:7" x14ac:dyDescent="0.25">
      <c r="A32" t="s">
        <v>520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7" t="s">
        <v>521</v>
      </c>
      <c r="B1" s="159"/>
      <c r="C1" s="159"/>
      <c r="D1" s="159"/>
      <c r="E1" s="159"/>
      <c r="F1" s="159"/>
    </row>
    <row r="2" spans="1:6" x14ac:dyDescent="0.25">
      <c r="A2" s="179" t="str">
        <f>'Formato 1'!A2</f>
        <v xml:space="preserve"> Comisión Municipal del Deporte de Guanajuato</v>
      </c>
      <c r="B2" s="180"/>
      <c r="C2" s="180"/>
      <c r="D2" s="180"/>
      <c r="E2" s="180"/>
      <c r="F2" s="181"/>
    </row>
    <row r="3" spans="1:6" x14ac:dyDescent="0.25">
      <c r="A3" s="176" t="s">
        <v>522</v>
      </c>
      <c r="B3" s="177"/>
      <c r="C3" s="177"/>
      <c r="D3" s="177"/>
      <c r="E3" s="177"/>
      <c r="F3" s="178"/>
    </row>
    <row r="4" spans="1:6" ht="30" x14ac:dyDescent="0.25">
      <c r="A4" s="137" t="s">
        <v>504</v>
      </c>
      <c r="B4" s="7" t="s">
        <v>523</v>
      </c>
      <c r="C4" s="31" t="s">
        <v>524</v>
      </c>
      <c r="D4" s="31" t="s">
        <v>525</v>
      </c>
      <c r="E4" s="31" t="s">
        <v>526</v>
      </c>
      <c r="F4" s="31" t="s">
        <v>527</v>
      </c>
    </row>
    <row r="5" spans="1:6" ht="15.75" customHeight="1" x14ac:dyDescent="0.25">
      <c r="A5" s="141" t="s">
        <v>528</v>
      </c>
      <c r="B5" s="146"/>
      <c r="C5" s="146"/>
      <c r="D5" s="146"/>
      <c r="E5" s="146"/>
      <c r="F5" s="146"/>
    </row>
    <row r="6" spans="1:6" ht="30" x14ac:dyDescent="0.25">
      <c r="A6" s="144" t="s">
        <v>529</v>
      </c>
      <c r="B6" s="143"/>
      <c r="C6" s="143"/>
      <c r="D6" s="143"/>
      <c r="E6" s="143"/>
      <c r="F6" s="143"/>
    </row>
    <row r="7" spans="1:6" ht="15.75" customHeight="1" x14ac:dyDescent="0.25">
      <c r="A7" s="144" t="s">
        <v>530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531</v>
      </c>
      <c r="B9" s="143"/>
      <c r="C9" s="143"/>
      <c r="D9" s="143"/>
      <c r="E9" s="143"/>
      <c r="F9" s="143"/>
    </row>
    <row r="10" spans="1:6" x14ac:dyDescent="0.25">
      <c r="A10" s="144" t="s">
        <v>532</v>
      </c>
      <c r="B10" s="153"/>
      <c r="C10" s="153"/>
      <c r="D10" s="153"/>
      <c r="E10" s="153"/>
      <c r="F10" s="153"/>
    </row>
    <row r="11" spans="1:6" x14ac:dyDescent="0.25">
      <c r="A11" s="65" t="s">
        <v>533</v>
      </c>
      <c r="B11" s="153"/>
      <c r="C11" s="153"/>
      <c r="D11" s="153"/>
      <c r="E11" s="153"/>
      <c r="F11" s="153"/>
    </row>
    <row r="12" spans="1:6" x14ac:dyDescent="0.25">
      <c r="A12" s="65" t="s">
        <v>534</v>
      </c>
      <c r="B12" s="153"/>
      <c r="C12" s="153"/>
      <c r="D12" s="153"/>
      <c r="E12" s="153"/>
      <c r="F12" s="153"/>
    </row>
    <row r="13" spans="1:6" x14ac:dyDescent="0.25">
      <c r="A13" s="65" t="s">
        <v>535</v>
      </c>
      <c r="B13" s="153"/>
      <c r="C13" s="153"/>
      <c r="D13" s="153"/>
      <c r="E13" s="153"/>
      <c r="F13" s="153"/>
    </row>
    <row r="14" spans="1:6" x14ac:dyDescent="0.25">
      <c r="A14" s="144" t="s">
        <v>536</v>
      </c>
      <c r="B14" s="153"/>
      <c r="C14" s="153"/>
      <c r="D14" s="153"/>
      <c r="E14" s="153"/>
      <c r="F14" s="153"/>
    </row>
    <row r="15" spans="1:6" x14ac:dyDescent="0.25">
      <c r="A15" s="65" t="s">
        <v>533</v>
      </c>
      <c r="B15" s="153"/>
      <c r="C15" s="153"/>
      <c r="D15" s="153"/>
      <c r="E15" s="153"/>
      <c r="F15" s="153"/>
    </row>
    <row r="16" spans="1:6" x14ac:dyDescent="0.25">
      <c r="A16" s="65" t="s">
        <v>534</v>
      </c>
      <c r="B16" s="154"/>
      <c r="C16" s="154"/>
      <c r="D16" s="154"/>
      <c r="E16" s="154"/>
      <c r="F16" s="154"/>
    </row>
    <row r="17" spans="1:6" x14ac:dyDescent="0.25">
      <c r="A17" s="65" t="s">
        <v>535</v>
      </c>
      <c r="B17" s="155"/>
      <c r="C17" s="155"/>
      <c r="D17" s="155"/>
      <c r="E17" s="155"/>
      <c r="F17" s="155"/>
    </row>
    <row r="18" spans="1:6" x14ac:dyDescent="0.25">
      <c r="A18" s="144" t="s">
        <v>537</v>
      </c>
      <c r="B18" s="155"/>
      <c r="C18" s="155"/>
      <c r="D18" s="155"/>
      <c r="E18" s="155"/>
      <c r="F18" s="155"/>
    </row>
    <row r="19" spans="1:6" x14ac:dyDescent="0.25">
      <c r="A19" s="144" t="s">
        <v>538</v>
      </c>
      <c r="B19" s="155"/>
      <c r="C19" s="155"/>
      <c r="D19" s="155"/>
      <c r="E19" s="155"/>
      <c r="F19" s="155"/>
    </row>
    <row r="20" spans="1:6" x14ac:dyDescent="0.25">
      <c r="A20" s="144" t="s">
        <v>539</v>
      </c>
      <c r="B20" s="156"/>
      <c r="C20" s="156"/>
      <c r="D20" s="156"/>
      <c r="E20" s="156"/>
      <c r="F20" s="156"/>
    </row>
    <row r="21" spans="1:6" x14ac:dyDescent="0.25">
      <c r="A21" s="144" t="s">
        <v>540</v>
      </c>
      <c r="B21" s="156"/>
      <c r="C21" s="156"/>
      <c r="D21" s="156"/>
      <c r="E21" s="156"/>
      <c r="F21" s="156"/>
    </row>
    <row r="22" spans="1:6" x14ac:dyDescent="0.25">
      <c r="A22" s="144" t="s">
        <v>541</v>
      </c>
      <c r="B22" s="156"/>
      <c r="C22" s="156"/>
      <c r="D22" s="156"/>
      <c r="E22" s="156"/>
      <c r="F22" s="156"/>
    </row>
    <row r="23" spans="1:6" x14ac:dyDescent="0.25">
      <c r="A23" s="144" t="s">
        <v>542</v>
      </c>
      <c r="B23" s="156"/>
      <c r="C23" s="156"/>
      <c r="D23" s="156"/>
      <c r="E23" s="156"/>
      <c r="F23" s="156"/>
    </row>
    <row r="24" spans="1:6" x14ac:dyDescent="0.25">
      <c r="A24" s="144" t="s">
        <v>543</v>
      </c>
      <c r="B24" s="148"/>
      <c r="C24" s="148"/>
      <c r="D24" s="148"/>
      <c r="E24" s="148"/>
      <c r="F24" s="148"/>
    </row>
    <row r="25" spans="1:6" x14ac:dyDescent="0.25">
      <c r="A25" s="144" t="s">
        <v>544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545</v>
      </c>
      <c r="B27" s="147"/>
      <c r="C27" s="147"/>
      <c r="D27" s="147"/>
      <c r="E27" s="147"/>
      <c r="F27" s="147"/>
    </row>
    <row r="28" spans="1:6" x14ac:dyDescent="0.25">
      <c r="A28" s="144" t="s">
        <v>546</v>
      </c>
      <c r="B28" s="89"/>
      <c r="C28" s="89"/>
      <c r="D28" s="89"/>
      <c r="E28" s="89"/>
      <c r="F28" s="89"/>
    </row>
    <row r="29" spans="1:6" x14ac:dyDescent="0.25">
      <c r="A29" s="140"/>
      <c r="B29" s="51"/>
      <c r="C29" s="51"/>
      <c r="D29" s="51"/>
      <c r="E29" s="51"/>
      <c r="F29" s="51"/>
    </row>
    <row r="30" spans="1:6" x14ac:dyDescent="0.25">
      <c r="A30" s="151" t="s">
        <v>547</v>
      </c>
      <c r="B30" s="51"/>
      <c r="C30" s="51"/>
      <c r="D30" s="51"/>
      <c r="E30" s="51"/>
      <c r="F30" s="51"/>
    </row>
    <row r="31" spans="1:6" x14ac:dyDescent="0.25">
      <c r="A31" s="152" t="s">
        <v>532</v>
      </c>
      <c r="B31" s="89"/>
      <c r="C31" s="89"/>
      <c r="D31" s="89"/>
      <c r="E31" s="89"/>
      <c r="F31" s="89"/>
    </row>
    <row r="32" spans="1:6" x14ac:dyDescent="0.25">
      <c r="A32" s="152" t="s">
        <v>536</v>
      </c>
      <c r="B32" s="89"/>
      <c r="C32" s="89"/>
      <c r="D32" s="89"/>
      <c r="E32" s="89"/>
      <c r="F32" s="89"/>
    </row>
    <row r="33" spans="1:6" x14ac:dyDescent="0.25">
      <c r="A33" s="152" t="s">
        <v>548</v>
      </c>
      <c r="B33" s="89"/>
      <c r="C33" s="89"/>
      <c r="D33" s="89"/>
      <c r="E33" s="89"/>
      <c r="F33" s="89"/>
    </row>
    <row r="34" spans="1:6" x14ac:dyDescent="0.25">
      <c r="A34" s="140"/>
      <c r="B34" s="51"/>
      <c r="C34" s="51"/>
      <c r="D34" s="51"/>
      <c r="E34" s="51"/>
      <c r="F34" s="51"/>
    </row>
    <row r="35" spans="1:6" x14ac:dyDescent="0.25">
      <c r="A35" s="151" t="s">
        <v>549</v>
      </c>
      <c r="B35" s="51"/>
      <c r="C35" s="51"/>
      <c r="D35" s="51"/>
      <c r="E35" s="51"/>
      <c r="F35" s="51"/>
    </row>
    <row r="36" spans="1:6" x14ac:dyDescent="0.25">
      <c r="A36" s="152" t="s">
        <v>550</v>
      </c>
      <c r="B36" s="51"/>
      <c r="C36" s="51"/>
      <c r="D36" s="51"/>
      <c r="E36" s="51"/>
      <c r="F36" s="51"/>
    </row>
    <row r="37" spans="1:6" x14ac:dyDescent="0.25">
      <c r="A37" s="152" t="s">
        <v>551</v>
      </c>
      <c r="B37" s="51"/>
      <c r="C37" s="51"/>
      <c r="D37" s="51"/>
      <c r="E37" s="51"/>
      <c r="F37" s="51"/>
    </row>
    <row r="38" spans="1:6" x14ac:dyDescent="0.25">
      <c r="A38" s="152" t="s">
        <v>552</v>
      </c>
      <c r="B38" s="51"/>
      <c r="C38" s="51"/>
      <c r="D38" s="51"/>
      <c r="E38" s="51"/>
      <c r="F38" s="51"/>
    </row>
    <row r="39" spans="1:6" x14ac:dyDescent="0.25">
      <c r="A39" s="140"/>
      <c r="B39" s="51"/>
      <c r="C39" s="51"/>
      <c r="D39" s="51"/>
      <c r="E39" s="51"/>
      <c r="F39" s="51"/>
    </row>
    <row r="40" spans="1:6" x14ac:dyDescent="0.25">
      <c r="A40" s="151" t="s">
        <v>553</v>
      </c>
      <c r="B40" s="51"/>
      <c r="C40" s="51"/>
      <c r="D40" s="51"/>
      <c r="E40" s="51"/>
      <c r="F40" s="51"/>
    </row>
    <row r="41" spans="1:6" x14ac:dyDescent="0.25">
      <c r="A41" s="140"/>
      <c r="B41" s="51"/>
      <c r="C41" s="51"/>
      <c r="D41" s="51"/>
      <c r="E41" s="51"/>
      <c r="F41" s="51"/>
    </row>
    <row r="42" spans="1:6" x14ac:dyDescent="0.25">
      <c r="A42" s="151" t="s">
        <v>554</v>
      </c>
      <c r="B42" s="51"/>
      <c r="C42" s="51"/>
      <c r="D42" s="51"/>
      <c r="E42" s="51"/>
      <c r="F42" s="51"/>
    </row>
    <row r="43" spans="1:6" x14ac:dyDescent="0.25">
      <c r="A43" s="152" t="s">
        <v>555</v>
      </c>
      <c r="B43" s="89"/>
      <c r="C43" s="89"/>
      <c r="D43" s="89"/>
      <c r="E43" s="89"/>
      <c r="F43" s="89"/>
    </row>
    <row r="44" spans="1:6" x14ac:dyDescent="0.25">
      <c r="A44" s="152" t="s">
        <v>556</v>
      </c>
      <c r="B44" s="89"/>
      <c r="C44" s="89"/>
      <c r="D44" s="89"/>
      <c r="E44" s="89"/>
      <c r="F44" s="89"/>
    </row>
    <row r="45" spans="1:6" x14ac:dyDescent="0.25">
      <c r="A45" s="152" t="s">
        <v>557</v>
      </c>
      <c r="B45" s="89"/>
      <c r="C45" s="89"/>
      <c r="D45" s="89"/>
      <c r="E45" s="89"/>
      <c r="F45" s="89"/>
    </row>
    <row r="46" spans="1:6" x14ac:dyDescent="0.25">
      <c r="A46" s="140"/>
      <c r="B46" s="51"/>
      <c r="C46" s="51"/>
      <c r="D46" s="51"/>
      <c r="E46" s="51"/>
      <c r="F46" s="51"/>
    </row>
    <row r="47" spans="1:6" ht="30" x14ac:dyDescent="0.25">
      <c r="A47" s="151" t="s">
        <v>558</v>
      </c>
      <c r="B47" s="51"/>
      <c r="C47" s="51"/>
      <c r="D47" s="51"/>
      <c r="E47" s="51"/>
      <c r="F47" s="51"/>
    </row>
    <row r="48" spans="1:6" x14ac:dyDescent="0.25">
      <c r="A48" s="152" t="s">
        <v>556</v>
      </c>
      <c r="B48" s="89"/>
      <c r="C48" s="89"/>
      <c r="D48" s="89"/>
      <c r="E48" s="89"/>
      <c r="F48" s="89"/>
    </row>
    <row r="49" spans="1:6" x14ac:dyDescent="0.25">
      <c r="A49" s="152" t="s">
        <v>557</v>
      </c>
      <c r="B49" s="89"/>
      <c r="C49" s="89"/>
      <c r="D49" s="89"/>
      <c r="E49" s="89"/>
      <c r="F49" s="89"/>
    </row>
    <row r="50" spans="1:6" x14ac:dyDescent="0.25">
      <c r="A50" s="140"/>
      <c r="B50" s="51"/>
      <c r="C50" s="51"/>
      <c r="D50" s="51"/>
      <c r="E50" s="51"/>
      <c r="F50" s="51"/>
    </row>
    <row r="51" spans="1:6" x14ac:dyDescent="0.25">
      <c r="A51" s="151" t="s">
        <v>559</v>
      </c>
      <c r="B51" s="51"/>
      <c r="C51" s="51"/>
      <c r="D51" s="51"/>
      <c r="E51" s="51"/>
      <c r="F51" s="51"/>
    </row>
    <row r="52" spans="1:6" x14ac:dyDescent="0.25">
      <c r="A52" s="152" t="s">
        <v>556</v>
      </c>
      <c r="B52" s="89"/>
      <c r="C52" s="89"/>
      <c r="D52" s="89"/>
      <c r="E52" s="89"/>
      <c r="F52" s="89"/>
    </row>
    <row r="53" spans="1:6" x14ac:dyDescent="0.25">
      <c r="A53" s="152" t="s">
        <v>557</v>
      </c>
      <c r="B53" s="89"/>
      <c r="C53" s="89"/>
      <c r="D53" s="89"/>
      <c r="E53" s="89"/>
      <c r="F53" s="89"/>
    </row>
    <row r="54" spans="1:6" x14ac:dyDescent="0.25">
      <c r="A54" s="152" t="s">
        <v>560</v>
      </c>
      <c r="B54" s="89"/>
      <c r="C54" s="89"/>
      <c r="D54" s="89"/>
      <c r="E54" s="89"/>
      <c r="F54" s="89"/>
    </row>
    <row r="55" spans="1:6" x14ac:dyDescent="0.25">
      <c r="A55" s="140"/>
      <c r="B55" s="51"/>
      <c r="C55" s="51"/>
      <c r="D55" s="51"/>
      <c r="E55" s="51"/>
      <c r="F55" s="51"/>
    </row>
    <row r="56" spans="1:6" x14ac:dyDescent="0.25">
      <c r="A56" s="151" t="s">
        <v>561</v>
      </c>
      <c r="B56" s="51"/>
      <c r="C56" s="51"/>
      <c r="D56" s="51"/>
      <c r="E56" s="51"/>
      <c r="F56" s="51"/>
    </row>
    <row r="57" spans="1:6" x14ac:dyDescent="0.25">
      <c r="A57" s="152" t="s">
        <v>556</v>
      </c>
      <c r="B57" s="89"/>
      <c r="C57" s="89"/>
      <c r="D57" s="89"/>
      <c r="E57" s="89"/>
      <c r="F57" s="89"/>
    </row>
    <row r="58" spans="1:6" x14ac:dyDescent="0.25">
      <c r="A58" s="152" t="s">
        <v>557</v>
      </c>
      <c r="B58" s="89"/>
      <c r="C58" s="89"/>
      <c r="D58" s="89"/>
      <c r="E58" s="89"/>
      <c r="F58" s="89"/>
    </row>
    <row r="59" spans="1:6" x14ac:dyDescent="0.25">
      <c r="A59" s="140"/>
      <c r="B59" s="51"/>
      <c r="C59" s="51"/>
      <c r="D59" s="51"/>
      <c r="E59" s="51"/>
      <c r="F59" s="51"/>
    </row>
    <row r="60" spans="1:6" x14ac:dyDescent="0.25">
      <c r="A60" s="151" t="s">
        <v>562</v>
      </c>
      <c r="B60" s="51"/>
      <c r="C60" s="51"/>
      <c r="D60" s="51"/>
      <c r="E60" s="51"/>
      <c r="F60" s="51"/>
    </row>
    <row r="61" spans="1:6" x14ac:dyDescent="0.25">
      <c r="A61" s="152" t="s">
        <v>563</v>
      </c>
      <c r="B61" s="139"/>
      <c r="C61" s="139"/>
      <c r="D61" s="139"/>
      <c r="E61" s="139"/>
      <c r="F61" s="139"/>
    </row>
    <row r="62" spans="1:6" x14ac:dyDescent="0.25">
      <c r="A62" s="152" t="s">
        <v>564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565</v>
      </c>
      <c r="B64" s="139"/>
      <c r="C64" s="139"/>
      <c r="D64" s="139"/>
      <c r="E64" s="139"/>
      <c r="F64" s="139"/>
    </row>
    <row r="65" spans="1:6" x14ac:dyDescent="0.25">
      <c r="A65" s="152" t="s">
        <v>566</v>
      </c>
      <c r="B65" s="139"/>
      <c r="C65" s="139"/>
      <c r="D65" s="139"/>
      <c r="E65" s="139"/>
      <c r="F65" s="139"/>
    </row>
    <row r="66" spans="1:6" x14ac:dyDescent="0.25">
      <c r="A66" s="152" t="s">
        <v>567</v>
      </c>
      <c r="B66" s="140"/>
      <c r="C66" s="51"/>
      <c r="D66" s="140"/>
      <c r="E66" s="140"/>
      <c r="F66" s="140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184" t="s">
        <v>452</v>
      </c>
      <c r="B1" s="184"/>
      <c r="C1" s="184"/>
      <c r="D1" s="184"/>
      <c r="E1" s="184"/>
      <c r="F1" s="184"/>
      <c r="G1" s="184"/>
    </row>
    <row r="2" spans="1:7" x14ac:dyDescent="0.25">
      <c r="A2" s="126" t="str">
        <f>'Formato 1'!A2</f>
        <v xml:space="preserve"> Comisión Municipal del Deporte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453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454</v>
      </c>
      <c r="B5" s="130"/>
      <c r="C5" s="130"/>
      <c r="D5" s="130"/>
      <c r="E5" s="130"/>
      <c r="F5" s="130"/>
      <c r="G5" s="131"/>
    </row>
    <row r="6" spans="1:7" x14ac:dyDescent="0.25">
      <c r="A6" s="182" t="s">
        <v>504</v>
      </c>
      <c r="B6" s="34">
        <v>2022</v>
      </c>
      <c r="C6" s="182">
        <f>+B6+1</f>
        <v>2023</v>
      </c>
      <c r="D6" s="182">
        <f>+C6+1</f>
        <v>2024</v>
      </c>
      <c r="E6" s="182">
        <f>+D6+1</f>
        <v>2025</v>
      </c>
      <c r="F6" s="182">
        <f>+E6+1</f>
        <v>2026</v>
      </c>
      <c r="G6" s="182">
        <f>+F6+1</f>
        <v>2027</v>
      </c>
    </row>
    <row r="7" spans="1:7" ht="83.25" customHeight="1" x14ac:dyDescent="0.25">
      <c r="A7" s="183"/>
      <c r="B7" s="68" t="s">
        <v>568</v>
      </c>
      <c r="C7" s="183"/>
      <c r="D7" s="183"/>
      <c r="E7" s="183"/>
      <c r="F7" s="183"/>
      <c r="G7" s="183"/>
    </row>
    <row r="8" spans="1:7" ht="30" x14ac:dyDescent="0.25">
      <c r="A8" s="69" t="s">
        <v>511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61" t="s">
        <v>239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240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241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569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243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244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570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571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572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264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265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573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512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574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575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576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290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291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513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294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577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485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298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578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5" t="s">
        <v>487</v>
      </c>
      <c r="B1" s="185"/>
      <c r="C1" s="185"/>
      <c r="D1" s="185"/>
      <c r="E1" s="185"/>
      <c r="F1" s="185"/>
      <c r="G1" s="185"/>
    </row>
    <row r="2" spans="1:7" x14ac:dyDescent="0.25">
      <c r="A2" s="126" t="str">
        <f>'Formato 1'!A2</f>
        <v xml:space="preserve"> Comisión Municipal del Deporte de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488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454</v>
      </c>
      <c r="B5" s="112"/>
      <c r="C5" s="112"/>
      <c r="D5" s="112"/>
      <c r="E5" s="112"/>
      <c r="F5" s="112"/>
      <c r="G5" s="113"/>
    </row>
    <row r="6" spans="1:7" x14ac:dyDescent="0.25">
      <c r="A6" s="186" t="s">
        <v>579</v>
      </c>
      <c r="B6" s="34">
        <v>2022</v>
      </c>
      <c r="C6" s="182">
        <f>+B6+1</f>
        <v>2023</v>
      </c>
      <c r="D6" s="182">
        <f>+C6+1</f>
        <v>2024</v>
      </c>
      <c r="E6" s="182">
        <f>+D6+1</f>
        <v>2025</v>
      </c>
      <c r="F6" s="182">
        <f>+E6+1</f>
        <v>2026</v>
      </c>
      <c r="G6" s="182">
        <f>+F6+1</f>
        <v>2027</v>
      </c>
    </row>
    <row r="7" spans="1:7" ht="57.75" customHeight="1" x14ac:dyDescent="0.25">
      <c r="A7" s="187"/>
      <c r="B7" s="35" t="s">
        <v>568</v>
      </c>
      <c r="C7" s="183"/>
      <c r="D7" s="183"/>
      <c r="E7" s="183"/>
      <c r="F7" s="183"/>
      <c r="G7" s="183"/>
    </row>
    <row r="8" spans="1:7" x14ac:dyDescent="0.25">
      <c r="A8" s="25" t="s">
        <v>489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6" t="s">
        <v>580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581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492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493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582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495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496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498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499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580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581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492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493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582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495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496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500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498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501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5" t="s">
        <v>502</v>
      </c>
      <c r="B1" s="185"/>
      <c r="C1" s="185"/>
      <c r="D1" s="185"/>
      <c r="E1" s="185"/>
      <c r="F1" s="185"/>
      <c r="G1" s="185"/>
    </row>
    <row r="2" spans="1:7" x14ac:dyDescent="0.25">
      <c r="A2" s="126" t="str">
        <f>'Formato 1'!A2</f>
        <v xml:space="preserve"> Comisión Municipal del Deporte de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503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89" t="s">
        <v>504</v>
      </c>
      <c r="B5" s="190">
        <v>2017</v>
      </c>
      <c r="C5" s="190">
        <f>+B5+1</f>
        <v>2018</v>
      </c>
      <c r="D5" s="190">
        <f>+C5+1</f>
        <v>2019</v>
      </c>
      <c r="E5" s="190">
        <f>+D5+1</f>
        <v>2020</v>
      </c>
      <c r="F5" s="190">
        <f>+E5+1</f>
        <v>2021</v>
      </c>
      <c r="G5" s="34">
        <f>+F5+1</f>
        <v>2022</v>
      </c>
    </row>
    <row r="6" spans="1:7" ht="32.25" x14ac:dyDescent="0.25">
      <c r="A6" s="166"/>
      <c r="B6" s="191"/>
      <c r="C6" s="191"/>
      <c r="D6" s="191"/>
      <c r="E6" s="191"/>
      <c r="F6" s="191"/>
      <c r="G6" s="35" t="s">
        <v>583</v>
      </c>
    </row>
    <row r="7" spans="1:7" x14ac:dyDescent="0.25">
      <c r="A7" s="60" t="s">
        <v>511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61" t="s">
        <v>584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585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465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466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586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587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469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470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588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472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589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590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512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591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592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479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480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593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513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294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514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485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594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486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188" t="s">
        <v>595</v>
      </c>
      <c r="B39" s="188"/>
      <c r="C39" s="188"/>
      <c r="D39" s="188"/>
      <c r="E39" s="188"/>
      <c r="F39" s="188"/>
      <c r="G39" s="188"/>
    </row>
    <row r="40" spans="1:7" x14ac:dyDescent="0.25">
      <c r="A40" s="188" t="s">
        <v>596</v>
      </c>
      <c r="B40" s="188"/>
      <c r="C40" s="188"/>
      <c r="D40" s="188"/>
      <c r="E40" s="188"/>
      <c r="F40" s="188"/>
      <c r="G40" s="1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5" t="s">
        <v>517</v>
      </c>
      <c r="B1" s="185"/>
      <c r="C1" s="185"/>
      <c r="D1" s="185"/>
      <c r="E1" s="185"/>
      <c r="F1" s="185"/>
      <c r="G1" s="185"/>
    </row>
    <row r="2" spans="1:7" x14ac:dyDescent="0.25">
      <c r="A2" s="126" t="str">
        <f>'Formato 1'!A2</f>
        <v xml:space="preserve"> Comisión Municipal del Deporte de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518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92" t="s">
        <v>579</v>
      </c>
      <c r="B5" s="190">
        <v>2017</v>
      </c>
      <c r="C5" s="190">
        <f>+B5+1</f>
        <v>2018</v>
      </c>
      <c r="D5" s="190">
        <f>+C5+1</f>
        <v>2019</v>
      </c>
      <c r="E5" s="190">
        <f>+D5+1</f>
        <v>2020</v>
      </c>
      <c r="F5" s="190">
        <f>+E5+1</f>
        <v>2021</v>
      </c>
      <c r="G5" s="34">
        <v>2022</v>
      </c>
    </row>
    <row r="6" spans="1:7" ht="48.75" customHeight="1" x14ac:dyDescent="0.25">
      <c r="A6" s="193"/>
      <c r="B6" s="191"/>
      <c r="C6" s="191"/>
      <c r="D6" s="191"/>
      <c r="E6" s="191"/>
      <c r="F6" s="191"/>
      <c r="G6" s="35" t="s">
        <v>597</v>
      </c>
    </row>
    <row r="7" spans="1:7" x14ac:dyDescent="0.25">
      <c r="A7" s="25" t="s">
        <v>489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6" t="s">
        <v>580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581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492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493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582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495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496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497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499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580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581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492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493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582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495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496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500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498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598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188" t="s">
        <v>595</v>
      </c>
      <c r="B32" s="188"/>
      <c r="C32" s="188"/>
      <c r="D32" s="188"/>
      <c r="E32" s="188"/>
      <c r="F32" s="188"/>
      <c r="G32" s="188"/>
    </row>
    <row r="33" spans="1:7" x14ac:dyDescent="0.25">
      <c r="A33" s="188" t="s">
        <v>596</v>
      </c>
      <c r="B33" s="188"/>
      <c r="C33" s="188"/>
      <c r="D33" s="188"/>
      <c r="E33" s="188"/>
      <c r="F33" s="188"/>
      <c r="G33" s="1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194" t="s">
        <v>521</v>
      </c>
      <c r="B1" s="194"/>
      <c r="C1" s="194"/>
      <c r="D1" s="194"/>
      <c r="E1" s="194"/>
      <c r="F1" s="194"/>
    </row>
    <row r="2" spans="1:6" ht="20.100000000000001" customHeight="1" x14ac:dyDescent="0.25">
      <c r="A2" s="108" t="str">
        <f>'Formato 1'!A2</f>
        <v xml:space="preserve"> Comisión Municipal del Deporte de Guanajuato</v>
      </c>
      <c r="B2" s="132"/>
      <c r="C2" s="132"/>
      <c r="D2" s="132"/>
      <c r="E2" s="132"/>
      <c r="F2" s="133"/>
    </row>
    <row r="3" spans="1:6" ht="29.25" customHeight="1" x14ac:dyDescent="0.25">
      <c r="A3" s="134" t="s">
        <v>522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523</v>
      </c>
      <c r="C4" s="119" t="s">
        <v>524</v>
      </c>
      <c r="D4" s="119" t="s">
        <v>525</v>
      </c>
      <c r="E4" s="119" t="s">
        <v>526</v>
      </c>
      <c r="F4" s="119" t="s">
        <v>527</v>
      </c>
    </row>
    <row r="5" spans="1:6" ht="12.75" customHeight="1" x14ac:dyDescent="0.25">
      <c r="A5" s="17" t="s">
        <v>528</v>
      </c>
      <c r="B5" s="51"/>
      <c r="C5" s="51"/>
      <c r="D5" s="51"/>
      <c r="E5" s="51"/>
      <c r="F5" s="51"/>
    </row>
    <row r="6" spans="1:6" ht="30" x14ac:dyDescent="0.25">
      <c r="A6" s="57" t="s">
        <v>529</v>
      </c>
      <c r="B6" s="58"/>
      <c r="C6" s="58"/>
      <c r="D6" s="58"/>
      <c r="E6" s="58"/>
      <c r="F6" s="58"/>
    </row>
    <row r="7" spans="1:6" ht="15" x14ac:dyDescent="0.25">
      <c r="A7" s="57" t="s">
        <v>530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7" t="s">
        <v>531</v>
      </c>
      <c r="B9" s="43"/>
      <c r="C9" s="43"/>
      <c r="D9" s="43"/>
      <c r="E9" s="43"/>
      <c r="F9" s="43"/>
    </row>
    <row r="10" spans="1:6" ht="15" x14ac:dyDescent="0.25">
      <c r="A10" s="57" t="s">
        <v>532</v>
      </c>
      <c r="B10" s="58"/>
      <c r="C10" s="58"/>
      <c r="D10" s="58"/>
      <c r="E10" s="58"/>
      <c r="F10" s="58"/>
    </row>
    <row r="11" spans="1:6" ht="15" x14ac:dyDescent="0.25">
      <c r="A11" s="78" t="s">
        <v>533</v>
      </c>
      <c r="B11" s="58"/>
      <c r="C11" s="58"/>
      <c r="D11" s="58"/>
      <c r="E11" s="58"/>
      <c r="F11" s="58"/>
    </row>
    <row r="12" spans="1:6" ht="15" x14ac:dyDescent="0.25">
      <c r="A12" s="78" t="s">
        <v>534</v>
      </c>
      <c r="B12" s="58"/>
      <c r="C12" s="58"/>
      <c r="D12" s="58"/>
      <c r="E12" s="58"/>
      <c r="F12" s="58"/>
    </row>
    <row r="13" spans="1:6" ht="15" x14ac:dyDescent="0.25">
      <c r="A13" s="78" t="s">
        <v>535</v>
      </c>
      <c r="B13" s="58"/>
      <c r="C13" s="58"/>
      <c r="D13" s="58"/>
      <c r="E13" s="58"/>
      <c r="F13" s="58"/>
    </row>
    <row r="14" spans="1:6" ht="15" x14ac:dyDescent="0.25">
      <c r="A14" s="57" t="s">
        <v>536</v>
      </c>
      <c r="B14" s="58"/>
      <c r="C14" s="58"/>
      <c r="D14" s="58"/>
      <c r="E14" s="58"/>
      <c r="F14" s="58"/>
    </row>
    <row r="15" spans="1:6" ht="15" x14ac:dyDescent="0.25">
      <c r="A15" s="78" t="s">
        <v>533</v>
      </c>
      <c r="B15" s="58"/>
      <c r="C15" s="58"/>
      <c r="D15" s="58"/>
      <c r="E15" s="58"/>
      <c r="F15" s="58"/>
    </row>
    <row r="16" spans="1:6" ht="15" x14ac:dyDescent="0.25">
      <c r="A16" s="78" t="s">
        <v>534</v>
      </c>
      <c r="B16" s="58"/>
      <c r="C16" s="58"/>
      <c r="D16" s="58"/>
      <c r="E16" s="58"/>
      <c r="F16" s="58"/>
    </row>
    <row r="17" spans="1:6" ht="15" x14ac:dyDescent="0.25">
      <c r="A17" s="78" t="s">
        <v>535</v>
      </c>
      <c r="B17" s="58"/>
      <c r="C17" s="58"/>
      <c r="D17" s="58"/>
      <c r="E17" s="58"/>
      <c r="F17" s="58"/>
    </row>
    <row r="18" spans="1:6" ht="15" x14ac:dyDescent="0.25">
      <c r="A18" s="57" t="s">
        <v>537</v>
      </c>
      <c r="B18" s="120"/>
      <c r="C18" s="58"/>
      <c r="D18" s="58"/>
      <c r="E18" s="58"/>
      <c r="F18" s="58"/>
    </row>
    <row r="19" spans="1:6" ht="15" x14ac:dyDescent="0.25">
      <c r="A19" s="57" t="s">
        <v>538</v>
      </c>
      <c r="B19" s="58"/>
      <c r="C19" s="58"/>
      <c r="D19" s="58"/>
      <c r="E19" s="58"/>
      <c r="F19" s="58"/>
    </row>
    <row r="20" spans="1:6" ht="30" x14ac:dyDescent="0.25">
      <c r="A20" s="57" t="s">
        <v>539</v>
      </c>
      <c r="B20" s="121"/>
      <c r="C20" s="121"/>
      <c r="D20" s="121"/>
      <c r="E20" s="121"/>
      <c r="F20" s="121"/>
    </row>
    <row r="21" spans="1:6" ht="30" x14ac:dyDescent="0.25">
      <c r="A21" s="57" t="s">
        <v>540</v>
      </c>
      <c r="B21" s="121"/>
      <c r="C21" s="121"/>
      <c r="D21" s="121"/>
      <c r="E21" s="121"/>
      <c r="F21" s="121"/>
    </row>
    <row r="22" spans="1:6" ht="30" x14ac:dyDescent="0.25">
      <c r="A22" s="57" t="s">
        <v>541</v>
      </c>
      <c r="B22" s="121"/>
      <c r="C22" s="121"/>
      <c r="D22" s="121"/>
      <c r="E22" s="121"/>
      <c r="F22" s="121"/>
    </row>
    <row r="23" spans="1:6" ht="15" x14ac:dyDescent="0.25">
      <c r="A23" s="57" t="s">
        <v>542</v>
      </c>
      <c r="B23" s="121"/>
      <c r="C23" s="121"/>
      <c r="D23" s="121"/>
      <c r="E23" s="121"/>
      <c r="F23" s="121"/>
    </row>
    <row r="24" spans="1:6" ht="15" x14ac:dyDescent="0.25">
      <c r="A24" s="57" t="s">
        <v>543</v>
      </c>
      <c r="B24" s="122"/>
      <c r="C24" s="58"/>
      <c r="D24" s="58"/>
      <c r="E24" s="58"/>
      <c r="F24" s="58"/>
    </row>
    <row r="25" spans="1:6" ht="15" x14ac:dyDescent="0.25">
      <c r="A25" s="57" t="s">
        <v>544</v>
      </c>
      <c r="B25" s="122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7" t="s">
        <v>545</v>
      </c>
      <c r="B27" s="43"/>
      <c r="C27" s="43"/>
      <c r="D27" s="43"/>
      <c r="E27" s="43"/>
      <c r="F27" s="43"/>
    </row>
    <row r="28" spans="1:6" ht="15" x14ac:dyDescent="0.25">
      <c r="A28" s="57" t="s">
        <v>546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7" t="s">
        <v>547</v>
      </c>
      <c r="B30" s="43"/>
      <c r="C30" s="43"/>
      <c r="D30" s="43"/>
      <c r="E30" s="43"/>
      <c r="F30" s="43"/>
    </row>
    <row r="31" spans="1:6" ht="15" x14ac:dyDescent="0.25">
      <c r="A31" s="57" t="s">
        <v>532</v>
      </c>
      <c r="B31" s="58"/>
      <c r="C31" s="58"/>
      <c r="D31" s="58"/>
      <c r="E31" s="58"/>
      <c r="F31" s="58"/>
    </row>
    <row r="32" spans="1:6" ht="15" x14ac:dyDescent="0.25">
      <c r="A32" s="57" t="s">
        <v>536</v>
      </c>
      <c r="B32" s="58"/>
      <c r="C32" s="58"/>
      <c r="D32" s="58"/>
      <c r="E32" s="58"/>
      <c r="F32" s="58"/>
    </row>
    <row r="33" spans="1:6" ht="15" x14ac:dyDescent="0.25">
      <c r="A33" s="57" t="s">
        <v>548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7" t="s">
        <v>549</v>
      </c>
      <c r="B35" s="43"/>
      <c r="C35" s="43"/>
      <c r="D35" s="43"/>
      <c r="E35" s="43"/>
      <c r="F35" s="43"/>
    </row>
    <row r="36" spans="1:6" ht="15" x14ac:dyDescent="0.25">
      <c r="A36" s="57" t="s">
        <v>550</v>
      </c>
      <c r="B36" s="58"/>
      <c r="C36" s="58"/>
      <c r="D36" s="58"/>
      <c r="E36" s="58"/>
      <c r="F36" s="58"/>
    </row>
    <row r="37" spans="1:6" ht="15" x14ac:dyDescent="0.25">
      <c r="A37" s="57" t="s">
        <v>551</v>
      </c>
      <c r="B37" s="58"/>
      <c r="C37" s="58"/>
      <c r="D37" s="58"/>
      <c r="E37" s="58"/>
      <c r="F37" s="58"/>
    </row>
    <row r="38" spans="1:6" ht="15" x14ac:dyDescent="0.25">
      <c r="A38" s="57" t="s">
        <v>552</v>
      </c>
      <c r="B38" s="122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7" t="s">
        <v>553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7" t="s">
        <v>554</v>
      </c>
      <c r="B42" s="43"/>
      <c r="C42" s="43"/>
      <c r="D42" s="43"/>
      <c r="E42" s="43"/>
      <c r="F42" s="43"/>
    </row>
    <row r="43" spans="1:6" ht="15" x14ac:dyDescent="0.25">
      <c r="A43" s="57" t="s">
        <v>555</v>
      </c>
      <c r="B43" s="58"/>
      <c r="C43" s="58"/>
      <c r="D43" s="58"/>
      <c r="E43" s="58"/>
      <c r="F43" s="58"/>
    </row>
    <row r="44" spans="1:6" ht="15" x14ac:dyDescent="0.25">
      <c r="A44" s="57" t="s">
        <v>556</v>
      </c>
      <c r="B44" s="58"/>
      <c r="C44" s="58"/>
      <c r="D44" s="58"/>
      <c r="E44" s="58"/>
      <c r="F44" s="58"/>
    </row>
    <row r="45" spans="1:6" ht="15" x14ac:dyDescent="0.25">
      <c r="A45" s="57" t="s">
        <v>557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7" t="s">
        <v>558</v>
      </c>
      <c r="B47" s="43"/>
      <c r="C47" s="43"/>
      <c r="D47" s="43"/>
      <c r="E47" s="43"/>
      <c r="F47" s="43"/>
    </row>
    <row r="48" spans="1:6" ht="15" x14ac:dyDescent="0.25">
      <c r="A48" s="57" t="s">
        <v>556</v>
      </c>
      <c r="B48" s="121"/>
      <c r="C48" s="121"/>
      <c r="D48" s="121"/>
      <c r="E48" s="121"/>
      <c r="F48" s="121"/>
    </row>
    <row r="49" spans="1:6" ht="15" x14ac:dyDescent="0.25">
      <c r="A49" s="57" t="s">
        <v>557</v>
      </c>
      <c r="B49" s="121"/>
      <c r="C49" s="121"/>
      <c r="D49" s="121"/>
      <c r="E49" s="121"/>
      <c r="F49" s="121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7" t="s">
        <v>559</v>
      </c>
      <c r="B51" s="43"/>
      <c r="C51" s="43"/>
      <c r="D51" s="43"/>
      <c r="E51" s="43"/>
      <c r="F51" s="43"/>
    </row>
    <row r="52" spans="1:6" ht="15" x14ac:dyDescent="0.25">
      <c r="A52" s="57" t="s">
        <v>556</v>
      </c>
      <c r="B52" s="58"/>
      <c r="C52" s="58"/>
      <c r="D52" s="58"/>
      <c r="E52" s="58"/>
      <c r="F52" s="58"/>
    </row>
    <row r="53" spans="1:6" ht="15" x14ac:dyDescent="0.25">
      <c r="A53" s="57" t="s">
        <v>557</v>
      </c>
      <c r="B53" s="58"/>
      <c r="C53" s="58"/>
      <c r="D53" s="58"/>
      <c r="E53" s="58"/>
      <c r="F53" s="58"/>
    </row>
    <row r="54" spans="1:6" ht="15" x14ac:dyDescent="0.25">
      <c r="A54" s="57" t="s">
        <v>560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7" t="s">
        <v>561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556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557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7" t="s">
        <v>562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563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564</v>
      </c>
      <c r="B62" s="122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7" t="s">
        <v>565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566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567</v>
      </c>
      <c r="B66" s="58"/>
      <c r="C66" s="58"/>
      <c r="D66" s="58"/>
      <c r="E66" s="58"/>
      <c r="F66" s="58"/>
    </row>
    <row r="67" spans="1:6" ht="20.100000000000001" customHeight="1" x14ac:dyDescent="0.25">
      <c r="A67" s="118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0" zoomScale="75" zoomScaleNormal="75" workbookViewId="0">
      <selection activeCell="C20" sqref="C20:E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8" t="s">
        <v>122</v>
      </c>
      <c r="B1" s="159"/>
      <c r="C1" s="159"/>
      <c r="D1" s="159"/>
      <c r="E1" s="159"/>
      <c r="F1" s="159"/>
      <c r="G1" s="159"/>
      <c r="H1" s="160"/>
    </row>
    <row r="2" spans="1:8" x14ac:dyDescent="0.25">
      <c r="A2" s="179" t="s">
        <v>599</v>
      </c>
      <c r="B2" s="180"/>
      <c r="C2" s="180"/>
      <c r="D2" s="180"/>
      <c r="E2" s="180"/>
      <c r="F2" s="180"/>
      <c r="G2" s="180"/>
      <c r="H2" s="181"/>
    </row>
    <row r="3" spans="1:8" ht="15" customHeight="1" x14ac:dyDescent="0.25">
      <c r="A3" s="176" t="s">
        <v>123</v>
      </c>
      <c r="B3" s="177"/>
      <c r="C3" s="177"/>
      <c r="D3" s="177"/>
      <c r="E3" s="177"/>
      <c r="F3" s="177"/>
      <c r="G3" s="177"/>
      <c r="H3" s="178"/>
    </row>
    <row r="4" spans="1:8" ht="15" customHeight="1" x14ac:dyDescent="0.25">
      <c r="A4" s="176" t="s">
        <v>602</v>
      </c>
      <c r="B4" s="177"/>
      <c r="C4" s="177"/>
      <c r="D4" s="177"/>
      <c r="E4" s="177"/>
      <c r="F4" s="177"/>
      <c r="G4" s="177"/>
      <c r="H4" s="178"/>
    </row>
    <row r="5" spans="1:8" x14ac:dyDescent="0.25">
      <c r="A5" s="170" t="s">
        <v>2</v>
      </c>
      <c r="B5" s="171"/>
      <c r="C5" s="171"/>
      <c r="D5" s="171"/>
      <c r="E5" s="171"/>
      <c r="F5" s="171"/>
      <c r="G5" s="171"/>
      <c r="H5" s="172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2" t="s">
        <v>133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103" t="s">
        <v>134</v>
      </c>
      <c r="B10" s="104">
        <v>0</v>
      </c>
      <c r="C10" s="45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135</v>
      </c>
      <c r="B11" s="104">
        <v>0</v>
      </c>
      <c r="C11" s="45">
        <v>0</v>
      </c>
      <c r="D11" s="104">
        <v>0</v>
      </c>
      <c r="E11" s="104">
        <v>0</v>
      </c>
      <c r="F11" s="104">
        <v>0</v>
      </c>
      <c r="G11" s="45">
        <v>0</v>
      </c>
      <c r="H11" s="45">
        <v>0</v>
      </c>
    </row>
    <row r="12" spans="1:8" ht="16.5" customHeight="1" x14ac:dyDescent="0.25">
      <c r="A12" s="103" t="s">
        <v>136</v>
      </c>
      <c r="B12" s="104">
        <v>0</v>
      </c>
      <c r="C12" s="45">
        <v>0</v>
      </c>
      <c r="D12" s="104">
        <v>0</v>
      </c>
      <c r="E12" s="104">
        <v>0</v>
      </c>
      <c r="F12" s="104">
        <v>0</v>
      </c>
      <c r="G12" s="45">
        <v>0</v>
      </c>
      <c r="H12" s="45">
        <v>0</v>
      </c>
    </row>
    <row r="13" spans="1:8" x14ac:dyDescent="0.25">
      <c r="A13" s="102" t="s">
        <v>137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103" t="s">
        <v>138</v>
      </c>
      <c r="B14" s="104">
        <v>0</v>
      </c>
      <c r="C14" s="45">
        <v>0</v>
      </c>
      <c r="D14" s="104">
        <v>0</v>
      </c>
      <c r="E14" s="104">
        <v>0</v>
      </c>
      <c r="F14" s="104">
        <v>0</v>
      </c>
      <c r="G14" s="45">
        <v>0</v>
      </c>
      <c r="H14" s="45">
        <v>0</v>
      </c>
    </row>
    <row r="15" spans="1:8" ht="15" customHeight="1" x14ac:dyDescent="0.25">
      <c r="A15" s="103" t="s">
        <v>139</v>
      </c>
      <c r="B15" s="104">
        <v>0</v>
      </c>
      <c r="C15" s="45">
        <v>0</v>
      </c>
      <c r="D15" s="104">
        <v>0</v>
      </c>
      <c r="E15" s="104">
        <v>0</v>
      </c>
      <c r="F15" s="104">
        <v>0</v>
      </c>
      <c r="G15" s="45">
        <v>0</v>
      </c>
      <c r="H15" s="45">
        <v>0</v>
      </c>
    </row>
    <row r="16" spans="1:8" x14ac:dyDescent="0.25">
      <c r="A16" s="103" t="s">
        <v>140</v>
      </c>
      <c r="B16" s="104">
        <v>0</v>
      </c>
      <c r="C16" s="45">
        <v>0</v>
      </c>
      <c r="D16" s="104">
        <v>0</v>
      </c>
      <c r="E16" s="104">
        <v>0</v>
      </c>
      <c r="F16" s="104">
        <v>0</v>
      </c>
      <c r="G16" s="45">
        <v>0</v>
      </c>
      <c r="H16" s="45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141</v>
      </c>
      <c r="B18" s="209">
        <v>2987577.69</v>
      </c>
      <c r="C18" s="210"/>
      <c r="D18" s="210"/>
      <c r="E18" s="210"/>
      <c r="F18" s="209">
        <v>2011144.78</v>
      </c>
      <c r="G18" s="106"/>
      <c r="H18" s="106"/>
    </row>
    <row r="19" spans="1:8" ht="16.5" customHeight="1" x14ac:dyDescent="0.25">
      <c r="A19" s="105"/>
      <c r="B19" s="211"/>
      <c r="C19" s="211"/>
      <c r="D19" s="211"/>
      <c r="E19" s="211"/>
      <c r="F19" s="211"/>
      <c r="G19" s="89"/>
      <c r="H19" s="89"/>
    </row>
    <row r="20" spans="1:8" ht="14.45" customHeight="1" x14ac:dyDescent="0.25">
      <c r="A20" s="8" t="s">
        <v>142</v>
      </c>
      <c r="B20" s="209">
        <v>2987577.69</v>
      </c>
      <c r="C20" s="206">
        <v>0</v>
      </c>
      <c r="D20" s="206">
        <v>0</v>
      </c>
      <c r="E20" s="206">
        <v>0</v>
      </c>
      <c r="F20" s="209">
        <v>2011144.78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105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144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7" t="s">
        <v>145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7" t="s">
        <v>146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148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7" t="s">
        <v>149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7" t="s">
        <v>150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151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61" t="s">
        <v>152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59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160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7" t="s">
        <v>161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7" t="s">
        <v>162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151</v>
      </c>
      <c r="B45" s="52"/>
      <c r="C45" s="52"/>
      <c r="D45" s="52"/>
      <c r="E45" s="52"/>
      <c r="F45" s="52"/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8" t="s">
        <v>163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x14ac:dyDescent="0.25">
      <c r="A2" s="108" t="str">
        <f>'Formato 1'!A2</f>
        <v xml:space="preserve"> Comisión Municipal del Deporte de Guanajuato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164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165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177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178</v>
      </c>
      <c r="B9" s="99"/>
      <c r="C9" s="99"/>
      <c r="D9" s="99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8" t="s">
        <v>179</v>
      </c>
      <c r="B10" s="99"/>
      <c r="C10" s="99"/>
      <c r="D10" s="99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8" t="s">
        <v>180</v>
      </c>
      <c r="B11" s="99"/>
      <c r="C11" s="99"/>
      <c r="D11" s="99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8" t="s">
        <v>181</v>
      </c>
      <c r="B12" s="99"/>
      <c r="C12" s="99"/>
      <c r="D12" s="99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8" t="s">
        <v>151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182</v>
      </c>
      <c r="B14" s="97"/>
      <c r="C14" s="97"/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183</v>
      </c>
      <c r="B15" s="99"/>
      <c r="C15" s="99"/>
      <c r="D15" s="99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8" t="s">
        <v>184</v>
      </c>
      <c r="B16" s="99"/>
      <c r="C16" s="99"/>
      <c r="D16" s="99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8" t="s">
        <v>185</v>
      </c>
      <c r="B17" s="99"/>
      <c r="C17" s="99"/>
      <c r="D17" s="99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8" t="s">
        <v>186</v>
      </c>
      <c r="B18" s="99"/>
      <c r="C18" s="99"/>
      <c r="D18" s="99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8" t="s">
        <v>151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187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4" zoomScale="75" zoomScaleNormal="75" workbookViewId="0">
      <selection activeCell="B21" sqref="B21:B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8" t="s">
        <v>188</v>
      </c>
      <c r="B1" s="159"/>
      <c r="C1" s="159"/>
      <c r="D1" s="160"/>
    </row>
    <row r="2" spans="1:4" x14ac:dyDescent="0.25">
      <c r="A2" s="108" t="str">
        <f>'Formato 1'!A2</f>
        <v xml:space="preserve"> Comisión Municipal del Deporte de Guanajuato</v>
      </c>
      <c r="B2" s="109"/>
      <c r="C2" s="109"/>
      <c r="D2" s="110"/>
    </row>
    <row r="3" spans="1:4" x14ac:dyDescent="0.25">
      <c r="A3" s="111" t="s">
        <v>189</v>
      </c>
      <c r="B3" s="112"/>
      <c r="C3" s="112"/>
      <c r="D3" s="113"/>
    </row>
    <row r="4" spans="1:4" x14ac:dyDescent="0.25">
      <c r="A4" s="111" t="str">
        <f>'Formato 3'!A4</f>
        <v>Del 1 de Enero al 31 de Marzo de 2025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213">
        <v>20108919.899999999</v>
      </c>
      <c r="C8" s="213">
        <v>5013668</v>
      </c>
      <c r="D8" s="213">
        <v>5013668</v>
      </c>
    </row>
    <row r="9" spans="1:4" x14ac:dyDescent="0.25">
      <c r="A9" s="56" t="s">
        <v>194</v>
      </c>
      <c r="B9" s="215">
        <v>20108919.899999999</v>
      </c>
      <c r="C9" s="215">
        <v>5013668</v>
      </c>
      <c r="D9" s="215">
        <v>5013668</v>
      </c>
    </row>
    <row r="10" spans="1:4" x14ac:dyDescent="0.25">
      <c r="A10" s="56" t="s">
        <v>195</v>
      </c>
      <c r="B10" s="207">
        <v>0</v>
      </c>
      <c r="C10" s="207">
        <v>0</v>
      </c>
      <c r="D10" s="207">
        <v>0</v>
      </c>
    </row>
    <row r="11" spans="1:4" x14ac:dyDescent="0.25">
      <c r="A11" s="56" t="s">
        <v>196</v>
      </c>
      <c r="B11" s="212">
        <v>0</v>
      </c>
      <c r="C11" s="212">
        <v>0</v>
      </c>
      <c r="D11" s="212">
        <v>0</v>
      </c>
    </row>
    <row r="12" spans="1:4" x14ac:dyDescent="0.25">
      <c r="A12" s="44"/>
      <c r="B12" s="214"/>
      <c r="C12" s="214"/>
      <c r="D12" s="214"/>
    </row>
    <row r="13" spans="1:4" x14ac:dyDescent="0.25">
      <c r="A13" s="3" t="s">
        <v>197</v>
      </c>
      <c r="B13" s="213">
        <v>20108919.899999999</v>
      </c>
      <c r="C13" s="213">
        <v>4129276.31</v>
      </c>
      <c r="D13" s="213">
        <v>4129276.31</v>
      </c>
    </row>
    <row r="14" spans="1:4" x14ac:dyDescent="0.25">
      <c r="A14" s="56" t="s">
        <v>198</v>
      </c>
      <c r="B14" s="215">
        <v>20108919.899999999</v>
      </c>
      <c r="C14" s="215">
        <v>4129276.31</v>
      </c>
      <c r="D14" s="215">
        <v>4129276.31</v>
      </c>
    </row>
    <row r="15" spans="1:4" x14ac:dyDescent="0.25">
      <c r="A15" s="56" t="s">
        <v>199</v>
      </c>
      <c r="B15" s="207">
        <v>0</v>
      </c>
      <c r="C15" s="207">
        <v>0</v>
      </c>
      <c r="D15" s="207">
        <v>0</v>
      </c>
    </row>
    <row r="16" spans="1:4" x14ac:dyDescent="0.25">
      <c r="A16" s="44"/>
      <c r="B16" s="217"/>
      <c r="C16" s="217"/>
      <c r="D16" s="217"/>
    </row>
    <row r="17" spans="1:4" x14ac:dyDescent="0.25">
      <c r="A17" s="3" t="s">
        <v>200</v>
      </c>
      <c r="B17" s="218">
        <v>0</v>
      </c>
      <c r="C17" s="219">
        <v>0</v>
      </c>
      <c r="D17" s="219">
        <v>0</v>
      </c>
    </row>
    <row r="18" spans="1:4" x14ac:dyDescent="0.25">
      <c r="A18" s="56" t="s">
        <v>201</v>
      </c>
      <c r="B18" s="220">
        <v>0</v>
      </c>
      <c r="C18" s="207">
        <v>0</v>
      </c>
      <c r="D18" s="207">
        <v>0</v>
      </c>
    </row>
    <row r="19" spans="1:4" x14ac:dyDescent="0.25">
      <c r="A19" s="56" t="s">
        <v>202</v>
      </c>
      <c r="B19" s="220">
        <v>0</v>
      </c>
      <c r="C19" s="207">
        <v>0</v>
      </c>
      <c r="D19" s="207">
        <v>0</v>
      </c>
    </row>
    <row r="20" spans="1:4" x14ac:dyDescent="0.25">
      <c r="A20" s="44"/>
      <c r="B20" s="217"/>
      <c r="C20" s="217"/>
      <c r="D20" s="217"/>
    </row>
    <row r="21" spans="1:4" x14ac:dyDescent="0.25">
      <c r="A21" s="3" t="s">
        <v>203</v>
      </c>
      <c r="B21" s="219">
        <v>0</v>
      </c>
      <c r="C21" s="213">
        <v>884391.69</v>
      </c>
      <c r="D21" s="213">
        <v>884391.69</v>
      </c>
    </row>
    <row r="22" spans="1:4" x14ac:dyDescent="0.25">
      <c r="A22" s="3"/>
      <c r="B22" s="217"/>
      <c r="C22" s="214"/>
      <c r="D22" s="214"/>
    </row>
    <row r="23" spans="1:4" x14ac:dyDescent="0.25">
      <c r="A23" s="3" t="s">
        <v>204</v>
      </c>
      <c r="B23" s="219">
        <v>0</v>
      </c>
      <c r="C23" s="213">
        <v>884391.69</v>
      </c>
      <c r="D23" s="213">
        <v>884391.69</v>
      </c>
    </row>
    <row r="24" spans="1:4" x14ac:dyDescent="0.25">
      <c r="A24" s="3"/>
      <c r="B24" s="221"/>
      <c r="C24" s="216"/>
      <c r="D24" s="216"/>
    </row>
    <row r="25" spans="1:4" x14ac:dyDescent="0.25">
      <c r="A25" s="17" t="s">
        <v>205</v>
      </c>
      <c r="B25" s="219">
        <v>0</v>
      </c>
      <c r="C25" s="213">
        <v>884391.69</v>
      </c>
      <c r="D25" s="213">
        <v>884391.69</v>
      </c>
    </row>
    <row r="26" spans="1:4" x14ac:dyDescent="0.25">
      <c r="A26" s="18"/>
      <c r="B26" s="80"/>
      <c r="C26" s="80"/>
      <c r="D26" s="80"/>
    </row>
    <row r="27" spans="1:4" x14ac:dyDescent="0.25">
      <c r="A27" s="59"/>
    </row>
    <row r="28" spans="1:4" x14ac:dyDescent="0.25">
      <c r="A28" s="13" t="s">
        <v>206</v>
      </c>
      <c r="B28" s="7" t="s">
        <v>207</v>
      </c>
      <c r="C28" s="7" t="s">
        <v>191</v>
      </c>
      <c r="D28" s="7" t="s">
        <v>208</v>
      </c>
    </row>
    <row r="29" spans="1:4" x14ac:dyDescent="0.25">
      <c r="A29" s="3" t="s">
        <v>209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210</v>
      </c>
      <c r="B30" s="45">
        <v>0</v>
      </c>
      <c r="C30" s="45">
        <v>0</v>
      </c>
      <c r="D30" s="45">
        <v>0</v>
      </c>
    </row>
    <row r="31" spans="1:4" x14ac:dyDescent="0.25">
      <c r="A31" s="56" t="s">
        <v>211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212</v>
      </c>
      <c r="B33" s="4">
        <f>B25+B29</f>
        <v>0</v>
      </c>
      <c r="C33" s="4">
        <f>C25+C29</f>
        <v>884391.69</v>
      </c>
      <c r="D33" s="4">
        <f>D25+D29</f>
        <v>884391.69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215</v>
      </c>
      <c r="B38" s="45">
        <v>0</v>
      </c>
      <c r="C38" s="45">
        <v>0</v>
      </c>
      <c r="D38" s="45">
        <v>0</v>
      </c>
    </row>
    <row r="39" spans="1:4" x14ac:dyDescent="0.25">
      <c r="A39" s="56" t="s">
        <v>216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217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218</v>
      </c>
      <c r="B41" s="45">
        <v>0</v>
      </c>
      <c r="C41" s="45">
        <v>0</v>
      </c>
      <c r="D41" s="45">
        <v>0</v>
      </c>
    </row>
    <row r="42" spans="1:4" x14ac:dyDescent="0.25">
      <c r="A42" s="56" t="s">
        <v>219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220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4"/>
      <c r="C45" s="54"/>
      <c r="D45" s="54"/>
    </row>
    <row r="47" spans="1:4" ht="30" x14ac:dyDescent="0.25">
      <c r="A47" s="13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3" t="s">
        <v>221</v>
      </c>
      <c r="B48" s="94">
        <f>B9</f>
        <v>20108919.899999999</v>
      </c>
      <c r="C48" s="94">
        <f>C9</f>
        <v>5013668</v>
      </c>
      <c r="D48" s="94">
        <f>D9</f>
        <v>5013668</v>
      </c>
    </row>
    <row r="49" spans="1:4" x14ac:dyDescent="0.25">
      <c r="A49" s="20" t="s">
        <v>222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215</v>
      </c>
      <c r="B50" s="45">
        <v>0</v>
      </c>
      <c r="C50" s="45">
        <v>0</v>
      </c>
      <c r="D50" s="45">
        <v>0</v>
      </c>
    </row>
    <row r="51" spans="1:4" x14ac:dyDescent="0.25">
      <c r="A51" s="95" t="s">
        <v>218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6" t="s">
        <v>198</v>
      </c>
      <c r="B53" s="45">
        <f>B14</f>
        <v>20108919.899999999</v>
      </c>
      <c r="C53" s="45">
        <f>C14</f>
        <v>4129276.31</v>
      </c>
      <c r="D53" s="45">
        <f>D14</f>
        <v>4129276.31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201</v>
      </c>
      <c r="B55" s="21">
        <v>0</v>
      </c>
      <c r="C55" s="45">
        <f>C18</f>
        <v>0</v>
      </c>
      <c r="D55" s="45">
        <f>D18</f>
        <v>0</v>
      </c>
    </row>
    <row r="56" spans="1:4" x14ac:dyDescent="0.25">
      <c r="A56" s="43"/>
      <c r="B56" s="47"/>
      <c r="C56" s="47"/>
      <c r="D56" s="47"/>
    </row>
    <row r="57" spans="1:4" x14ac:dyDescent="0.25">
      <c r="A57" s="17" t="s">
        <v>223</v>
      </c>
      <c r="B57" s="4">
        <f>B48+B49-B53+B55</f>
        <v>0</v>
      </c>
      <c r="C57" s="4">
        <f>C48+C49-C53+C55</f>
        <v>884391.69</v>
      </c>
      <c r="D57" s="4">
        <f>D48+D49-D53+D55</f>
        <v>884391.69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224</v>
      </c>
      <c r="B59" s="4">
        <f>B57-B49</f>
        <v>0</v>
      </c>
      <c r="C59" s="4">
        <f>C57-C49</f>
        <v>884391.69</v>
      </c>
      <c r="D59" s="4">
        <f>D57-D49</f>
        <v>884391.69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3" t="s">
        <v>195</v>
      </c>
      <c r="B63" s="96">
        <f>B10</f>
        <v>0</v>
      </c>
      <c r="C63" s="96">
        <f>C10</f>
        <v>0</v>
      </c>
      <c r="D63" s="96">
        <f>D10</f>
        <v>0</v>
      </c>
    </row>
    <row r="64" spans="1:4" ht="30" x14ac:dyDescent="0.25">
      <c r="A64" s="20" t="s">
        <v>225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5" t="s">
        <v>216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219</v>
      </c>
      <c r="B66" s="92">
        <v>0</v>
      </c>
      <c r="C66" s="92">
        <v>0</v>
      </c>
      <c r="D66" s="92">
        <v>0</v>
      </c>
    </row>
    <row r="67" spans="1:4" x14ac:dyDescent="0.25">
      <c r="A67" s="43"/>
      <c r="B67" s="89"/>
      <c r="C67" s="89"/>
      <c r="D67" s="89"/>
    </row>
    <row r="68" spans="1:4" x14ac:dyDescent="0.25">
      <c r="A68" s="56" t="s">
        <v>226</v>
      </c>
      <c r="B68" s="92">
        <f>B15</f>
        <v>0</v>
      </c>
      <c r="C68" s="92">
        <f>C15</f>
        <v>0</v>
      </c>
      <c r="D68" s="92">
        <f>D15</f>
        <v>0</v>
      </c>
    </row>
    <row r="69" spans="1:4" x14ac:dyDescent="0.25">
      <c r="A69" s="43"/>
      <c r="B69" s="89"/>
      <c r="C69" s="89"/>
      <c r="D69" s="89"/>
    </row>
    <row r="70" spans="1:4" x14ac:dyDescent="0.25">
      <c r="A70" s="56" t="s">
        <v>202</v>
      </c>
      <c r="B70" s="15">
        <v>0</v>
      </c>
      <c r="C70" s="92">
        <f>C19</f>
        <v>0</v>
      </c>
      <c r="D70" s="92">
        <f>D19</f>
        <v>0</v>
      </c>
    </row>
    <row r="71" spans="1:4" x14ac:dyDescent="0.25">
      <c r="A71" s="43"/>
      <c r="B71" s="89"/>
      <c r="C71" s="89"/>
      <c r="D71" s="89"/>
    </row>
    <row r="72" spans="1:4" x14ac:dyDescent="0.25">
      <c r="A72" s="17" t="s">
        <v>227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3"/>
      <c r="B73" s="89"/>
      <c r="C73" s="89"/>
      <c r="D73" s="89"/>
    </row>
    <row r="74" spans="1:4" x14ac:dyDescent="0.25">
      <c r="A74" s="17" t="s">
        <v>228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C34" sqref="C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8" t="s">
        <v>229</v>
      </c>
      <c r="B1" s="159"/>
      <c r="C1" s="159"/>
      <c r="D1" s="159"/>
      <c r="E1" s="159"/>
      <c r="F1" s="159"/>
      <c r="G1" s="160"/>
    </row>
    <row r="2" spans="1:7" x14ac:dyDescent="0.25">
      <c r="A2" s="108" t="str">
        <f>'Formato 1'!A2</f>
        <v xml:space="preserve"> Comisión Municipal del Deporte de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230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Marzo de 2025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62" t="s">
        <v>231</v>
      </c>
      <c r="B6" s="164" t="s">
        <v>232</v>
      </c>
      <c r="C6" s="164"/>
      <c r="D6" s="164"/>
      <c r="E6" s="164"/>
      <c r="F6" s="164"/>
      <c r="G6" s="164" t="s">
        <v>233</v>
      </c>
    </row>
    <row r="7" spans="1:7" ht="30" x14ac:dyDescent="0.25">
      <c r="A7" s="163"/>
      <c r="B7" s="24" t="s">
        <v>234</v>
      </c>
      <c r="C7" s="7" t="s">
        <v>235</v>
      </c>
      <c r="D7" s="24" t="s">
        <v>236</v>
      </c>
      <c r="E7" s="24" t="s">
        <v>191</v>
      </c>
      <c r="F7" s="24" t="s">
        <v>237</v>
      </c>
      <c r="G7" s="164"/>
    </row>
    <row r="8" spans="1:7" x14ac:dyDescent="0.25">
      <c r="A8" s="25" t="s">
        <v>238</v>
      </c>
      <c r="B8" s="89"/>
      <c r="C8" s="89"/>
      <c r="D8" s="89"/>
      <c r="E8" s="89"/>
      <c r="F8" s="89"/>
      <c r="G8" s="89"/>
    </row>
    <row r="9" spans="1:7" x14ac:dyDescent="0.25">
      <c r="A9" s="56" t="s">
        <v>239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f>F9-B9</f>
        <v>0</v>
      </c>
    </row>
    <row r="10" spans="1:7" x14ac:dyDescent="0.25">
      <c r="A10" s="56" t="s">
        <v>240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f>F10-B10</f>
        <v>0</v>
      </c>
    </row>
    <row r="11" spans="1:7" x14ac:dyDescent="0.25">
      <c r="A11" s="56" t="s">
        <v>241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f t="shared" ref="G11:G15" si="0">F11-B11</f>
        <v>0</v>
      </c>
    </row>
    <row r="12" spans="1:7" x14ac:dyDescent="0.25">
      <c r="A12" s="56" t="s">
        <v>242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f t="shared" si="0"/>
        <v>0</v>
      </c>
    </row>
    <row r="13" spans="1:7" x14ac:dyDescent="0.25">
      <c r="A13" s="56" t="s">
        <v>243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f t="shared" si="0"/>
        <v>0</v>
      </c>
    </row>
    <row r="14" spans="1:7" x14ac:dyDescent="0.25">
      <c r="A14" s="56" t="s">
        <v>244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0</v>
      </c>
    </row>
    <row r="15" spans="1:7" x14ac:dyDescent="0.25">
      <c r="A15" s="56" t="s">
        <v>245</v>
      </c>
      <c r="B15" s="225">
        <v>8958465</v>
      </c>
      <c r="C15" s="222">
        <v>0</v>
      </c>
      <c r="D15" s="224">
        <v>8958465</v>
      </c>
      <c r="E15" s="225">
        <v>2226022.15</v>
      </c>
      <c r="F15" s="225">
        <v>2226022.15</v>
      </c>
      <c r="G15" s="224">
        <v>-6732442.8499999996</v>
      </c>
    </row>
    <row r="16" spans="1:7" x14ac:dyDescent="0.25">
      <c r="A16" s="90" t="s">
        <v>246</v>
      </c>
      <c r="B16" s="45">
        <f t="shared" ref="B16:G16" si="1">SUM(B17:B27)</f>
        <v>0</v>
      </c>
      <c r="C16" s="45">
        <f t="shared" si="1"/>
        <v>0</v>
      </c>
      <c r="D16" s="45">
        <f t="shared" si="1"/>
        <v>0</v>
      </c>
      <c r="E16" s="45">
        <f t="shared" si="1"/>
        <v>0</v>
      </c>
      <c r="F16" s="45">
        <f t="shared" si="1"/>
        <v>0</v>
      </c>
      <c r="G16" s="45">
        <f t="shared" si="1"/>
        <v>0</v>
      </c>
    </row>
    <row r="17" spans="1:7" x14ac:dyDescent="0.25">
      <c r="A17" s="75" t="s">
        <v>247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>F17-B17</f>
        <v>0</v>
      </c>
    </row>
    <row r="18" spans="1:7" x14ac:dyDescent="0.25">
      <c r="A18" s="75" t="s">
        <v>248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f t="shared" ref="G18:G27" si="2">F18-B18</f>
        <v>0</v>
      </c>
    </row>
    <row r="19" spans="1:7" x14ac:dyDescent="0.25">
      <c r="A19" s="75" t="s">
        <v>249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f t="shared" si="2"/>
        <v>0</v>
      </c>
    </row>
    <row r="20" spans="1:7" x14ac:dyDescent="0.25">
      <c r="A20" s="75" t="s">
        <v>250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f t="shared" si="2"/>
        <v>0</v>
      </c>
    </row>
    <row r="21" spans="1:7" x14ac:dyDescent="0.25">
      <c r="A21" s="75" t="s">
        <v>251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f t="shared" si="2"/>
        <v>0</v>
      </c>
    </row>
    <row r="22" spans="1:7" x14ac:dyDescent="0.25">
      <c r="A22" s="75" t="s">
        <v>252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f t="shared" si="2"/>
        <v>0</v>
      </c>
    </row>
    <row r="23" spans="1:7" x14ac:dyDescent="0.25">
      <c r="A23" s="75" t="s">
        <v>253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f t="shared" si="2"/>
        <v>0</v>
      </c>
    </row>
    <row r="24" spans="1:7" x14ac:dyDescent="0.25">
      <c r="A24" s="75" t="s">
        <v>254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f t="shared" si="2"/>
        <v>0</v>
      </c>
    </row>
    <row r="25" spans="1:7" x14ac:dyDescent="0.25">
      <c r="A25" s="75" t="s">
        <v>255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f t="shared" si="2"/>
        <v>0</v>
      </c>
    </row>
    <row r="26" spans="1:7" x14ac:dyDescent="0.25">
      <c r="A26" s="75" t="s">
        <v>256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f t="shared" si="2"/>
        <v>0</v>
      </c>
    </row>
    <row r="27" spans="1:7" x14ac:dyDescent="0.25">
      <c r="A27" s="75" t="s">
        <v>257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 t="shared" si="2"/>
        <v>0</v>
      </c>
    </row>
    <row r="28" spans="1:7" x14ac:dyDescent="0.25">
      <c r="A28" s="56" t="s">
        <v>258</v>
      </c>
      <c r="B28" s="45">
        <f t="shared" ref="B28:G28" si="3">SUM(B29:B33)</f>
        <v>0</v>
      </c>
      <c r="C28" s="45">
        <f t="shared" si="3"/>
        <v>0</v>
      </c>
      <c r="D28" s="45">
        <f t="shared" si="3"/>
        <v>0</v>
      </c>
      <c r="E28" s="45">
        <f t="shared" si="3"/>
        <v>0</v>
      </c>
      <c r="F28" s="45">
        <f t="shared" si="3"/>
        <v>0</v>
      </c>
      <c r="G28" s="45">
        <f t="shared" si="3"/>
        <v>0</v>
      </c>
    </row>
    <row r="29" spans="1:7" x14ac:dyDescent="0.25">
      <c r="A29" s="75" t="s">
        <v>259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f>F29-B29</f>
        <v>0</v>
      </c>
    </row>
    <row r="30" spans="1:7" x14ac:dyDescent="0.25">
      <c r="A30" s="75" t="s">
        <v>260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f t="shared" ref="G30:G34" si="4">F30-B30</f>
        <v>0</v>
      </c>
    </row>
    <row r="31" spans="1:7" x14ac:dyDescent="0.25">
      <c r="A31" s="75" t="s">
        <v>261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f t="shared" si="4"/>
        <v>0</v>
      </c>
    </row>
    <row r="32" spans="1:7" x14ac:dyDescent="0.25">
      <c r="A32" s="75" t="s">
        <v>262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f t="shared" si="4"/>
        <v>0</v>
      </c>
    </row>
    <row r="33" spans="1:7" ht="14.45" customHeight="1" x14ac:dyDescent="0.25">
      <c r="A33" s="75" t="s">
        <v>263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4"/>
        <v>0</v>
      </c>
    </row>
    <row r="34" spans="1:7" ht="14.45" customHeight="1" x14ac:dyDescent="0.25">
      <c r="A34" s="56" t="s">
        <v>264</v>
      </c>
      <c r="B34" s="227">
        <v>11150454.9</v>
      </c>
      <c r="C34" s="222">
        <v>0</v>
      </c>
      <c r="D34" s="226">
        <v>11150454.9</v>
      </c>
      <c r="E34" s="227">
        <v>2787645.85</v>
      </c>
      <c r="F34" s="227">
        <v>2787645.85</v>
      </c>
      <c r="G34" s="226">
        <v>-8362809.0500000007</v>
      </c>
    </row>
    <row r="35" spans="1:7" ht="14.45" customHeight="1" x14ac:dyDescent="0.25">
      <c r="A35" s="56" t="s">
        <v>265</v>
      </c>
      <c r="B35" s="45">
        <f t="shared" ref="B35:G35" si="5">B36</f>
        <v>0</v>
      </c>
      <c r="C35" s="45">
        <f t="shared" si="5"/>
        <v>0</v>
      </c>
      <c r="D35" s="45">
        <f t="shared" si="5"/>
        <v>0</v>
      </c>
      <c r="E35" s="45">
        <f t="shared" si="5"/>
        <v>0</v>
      </c>
      <c r="F35" s="45">
        <f t="shared" si="5"/>
        <v>0</v>
      </c>
      <c r="G35" s="45">
        <f t="shared" si="5"/>
        <v>0</v>
      </c>
    </row>
    <row r="36" spans="1:7" ht="14.45" customHeight="1" x14ac:dyDescent="0.25">
      <c r="A36" s="75" t="s">
        <v>266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f>F36-B36</f>
        <v>0</v>
      </c>
    </row>
    <row r="37" spans="1:7" ht="14.45" customHeight="1" x14ac:dyDescent="0.25">
      <c r="A37" s="56" t="s">
        <v>267</v>
      </c>
      <c r="B37" s="45">
        <f t="shared" ref="B37:G37" si="6">B38+B39</f>
        <v>0</v>
      </c>
      <c r="C37" s="45">
        <f t="shared" si="6"/>
        <v>0</v>
      </c>
      <c r="D37" s="45">
        <f t="shared" si="6"/>
        <v>0</v>
      </c>
      <c r="E37" s="45">
        <f t="shared" si="6"/>
        <v>0</v>
      </c>
      <c r="F37" s="45">
        <f t="shared" si="6"/>
        <v>0</v>
      </c>
      <c r="G37" s="45">
        <f t="shared" si="6"/>
        <v>0</v>
      </c>
    </row>
    <row r="38" spans="1:7" x14ac:dyDescent="0.25">
      <c r="A38" s="75" t="s">
        <v>268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f>F38-B38</f>
        <v>0</v>
      </c>
    </row>
    <row r="39" spans="1:7" x14ac:dyDescent="0.25">
      <c r="A39" s="75" t="s">
        <v>269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f>F39-B39</f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270</v>
      </c>
      <c r="B41" s="4">
        <f t="shared" ref="B41:G41" si="7">SUM(B9,B10,B11,B12,B13,B14,B15,B16,B28,B34,B35,B37)</f>
        <v>20108919.899999999</v>
      </c>
      <c r="C41" s="4">
        <f t="shared" si="7"/>
        <v>0</v>
      </c>
      <c r="D41" s="4">
        <f t="shared" si="7"/>
        <v>20108919.899999999</v>
      </c>
      <c r="E41" s="4">
        <f t="shared" si="7"/>
        <v>5013668</v>
      </c>
      <c r="F41" s="4">
        <f t="shared" si="7"/>
        <v>5013668</v>
      </c>
      <c r="G41" s="4">
        <f t="shared" si="7"/>
        <v>-15095251.9</v>
      </c>
    </row>
    <row r="42" spans="1:7" x14ac:dyDescent="0.25">
      <c r="A42" s="3" t="s">
        <v>271</v>
      </c>
      <c r="B42" s="91"/>
      <c r="C42" s="91"/>
      <c r="D42" s="91"/>
      <c r="E42" s="91"/>
      <c r="F42" s="91"/>
      <c r="G42" s="4">
        <f>IF(G41&gt;0,G41,0)</f>
        <v>0</v>
      </c>
    </row>
    <row r="43" spans="1:7" x14ac:dyDescent="0.25">
      <c r="A43" s="43"/>
      <c r="B43" s="47"/>
      <c r="C43" s="47"/>
      <c r="D43" s="47"/>
      <c r="E43" s="47"/>
      <c r="F43" s="47"/>
      <c r="G43" s="47"/>
    </row>
    <row r="44" spans="1:7" x14ac:dyDescent="0.25">
      <c r="A44" s="3" t="s">
        <v>272</v>
      </c>
      <c r="B44" s="47"/>
      <c r="C44" s="47"/>
      <c r="D44" s="47"/>
      <c r="E44" s="47"/>
      <c r="F44" s="47"/>
      <c r="G44" s="47"/>
    </row>
    <row r="45" spans="1:7" x14ac:dyDescent="0.25">
      <c r="A45" s="56" t="s">
        <v>273</v>
      </c>
      <c r="B45" s="45">
        <f t="shared" ref="B45:G45" si="8">SUM(B46:B53)</f>
        <v>0</v>
      </c>
      <c r="C45" s="45">
        <f t="shared" si="8"/>
        <v>0</v>
      </c>
      <c r="D45" s="45">
        <f t="shared" si="8"/>
        <v>0</v>
      </c>
      <c r="E45" s="45">
        <f t="shared" si="8"/>
        <v>0</v>
      </c>
      <c r="F45" s="45">
        <f t="shared" si="8"/>
        <v>0</v>
      </c>
      <c r="G45" s="45">
        <f t="shared" si="8"/>
        <v>0</v>
      </c>
    </row>
    <row r="46" spans="1:7" x14ac:dyDescent="0.25">
      <c r="A46" s="78" t="s">
        <v>274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>F46-B46</f>
        <v>0</v>
      </c>
    </row>
    <row r="47" spans="1:7" x14ac:dyDescent="0.25">
      <c r="A47" s="78" t="s">
        <v>275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f t="shared" ref="G47:G52" si="9">F47-B47</f>
        <v>0</v>
      </c>
    </row>
    <row r="48" spans="1:7" x14ac:dyDescent="0.25">
      <c r="A48" s="78" t="s">
        <v>276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f t="shared" si="9"/>
        <v>0</v>
      </c>
    </row>
    <row r="49" spans="1:7" ht="30" x14ac:dyDescent="0.25">
      <c r="A49" s="78" t="s">
        <v>277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f t="shared" si="9"/>
        <v>0</v>
      </c>
    </row>
    <row r="50" spans="1:7" x14ac:dyDescent="0.25">
      <c r="A50" s="78" t="s">
        <v>278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f t="shared" si="9"/>
        <v>0</v>
      </c>
    </row>
    <row r="51" spans="1:7" x14ac:dyDescent="0.25">
      <c r="A51" s="78" t="s">
        <v>279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f t="shared" si="9"/>
        <v>0</v>
      </c>
    </row>
    <row r="52" spans="1:7" ht="30" x14ac:dyDescent="0.25">
      <c r="A52" s="79" t="s">
        <v>280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9"/>
        <v>0</v>
      </c>
    </row>
    <row r="53" spans="1:7" x14ac:dyDescent="0.25">
      <c r="A53" s="75" t="s">
        <v>281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f>F53-B53</f>
        <v>0</v>
      </c>
    </row>
    <row r="54" spans="1:7" x14ac:dyDescent="0.25">
      <c r="A54" s="56" t="s">
        <v>282</v>
      </c>
      <c r="B54" s="45">
        <f t="shared" ref="B54:G54" si="10">SUM(B55:B58)</f>
        <v>0</v>
      </c>
      <c r="C54" s="45">
        <f t="shared" si="10"/>
        <v>0</v>
      </c>
      <c r="D54" s="45">
        <f t="shared" si="10"/>
        <v>0</v>
      </c>
      <c r="E54" s="45">
        <f t="shared" si="10"/>
        <v>0</v>
      </c>
      <c r="F54" s="45">
        <f t="shared" si="10"/>
        <v>0</v>
      </c>
      <c r="G54" s="45">
        <f t="shared" si="10"/>
        <v>0</v>
      </c>
    </row>
    <row r="55" spans="1:7" x14ac:dyDescent="0.25">
      <c r="A55" s="79" t="s">
        <v>283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f>F55-B55</f>
        <v>0</v>
      </c>
    </row>
    <row r="56" spans="1:7" x14ac:dyDescent="0.25">
      <c r="A56" s="78" t="s">
        <v>284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f t="shared" ref="G56:G58" si="11">F56-B56</f>
        <v>0</v>
      </c>
    </row>
    <row r="57" spans="1:7" x14ac:dyDescent="0.25">
      <c r="A57" s="78" t="s">
        <v>285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f t="shared" si="11"/>
        <v>0</v>
      </c>
    </row>
    <row r="58" spans="1:7" x14ac:dyDescent="0.25">
      <c r="A58" s="79" t="s">
        <v>286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f t="shared" si="11"/>
        <v>0</v>
      </c>
    </row>
    <row r="59" spans="1:7" x14ac:dyDescent="0.25">
      <c r="A59" s="56" t="s">
        <v>287</v>
      </c>
      <c r="B59" s="45">
        <f t="shared" ref="B59:G59" si="12">SUM(B60:B61)</f>
        <v>0</v>
      </c>
      <c r="C59" s="45">
        <f t="shared" si="12"/>
        <v>0</v>
      </c>
      <c r="D59" s="45">
        <f t="shared" si="12"/>
        <v>0</v>
      </c>
      <c r="E59" s="45">
        <f t="shared" si="12"/>
        <v>0</v>
      </c>
      <c r="F59" s="45">
        <f t="shared" si="12"/>
        <v>0</v>
      </c>
      <c r="G59" s="45">
        <f t="shared" si="12"/>
        <v>0</v>
      </c>
    </row>
    <row r="60" spans="1:7" x14ac:dyDescent="0.25">
      <c r="A60" s="78" t="s">
        <v>288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f>F60-B60</f>
        <v>0</v>
      </c>
    </row>
    <row r="61" spans="1:7" x14ac:dyDescent="0.25">
      <c r="A61" s="78" t="s">
        <v>289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ref="G61:G63" si="13">F61-B61</f>
        <v>0</v>
      </c>
    </row>
    <row r="62" spans="1:7" x14ac:dyDescent="0.25">
      <c r="A62" s="56" t="s">
        <v>290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f t="shared" si="13"/>
        <v>0</v>
      </c>
    </row>
    <row r="63" spans="1:7" x14ac:dyDescent="0.25">
      <c r="A63" s="56" t="s">
        <v>291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13"/>
        <v>0</v>
      </c>
    </row>
    <row r="64" spans="1:7" x14ac:dyDescent="0.25">
      <c r="A64" s="43"/>
      <c r="B64" s="47"/>
      <c r="C64" s="47"/>
      <c r="D64" s="47"/>
      <c r="E64" s="47"/>
      <c r="F64" s="47"/>
      <c r="G64" s="47"/>
    </row>
    <row r="65" spans="1:7" x14ac:dyDescent="0.25">
      <c r="A65" s="3" t="s">
        <v>292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3"/>
      <c r="B66" s="47"/>
      <c r="C66" s="47"/>
      <c r="D66" s="47"/>
      <c r="E66" s="47"/>
      <c r="F66" s="47"/>
      <c r="G66" s="47"/>
    </row>
    <row r="67" spans="1:7" x14ac:dyDescent="0.25">
      <c r="A67" s="3" t="s">
        <v>293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6" t="s">
        <v>294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>F68-B68</f>
        <v>0</v>
      </c>
    </row>
    <row r="69" spans="1:7" x14ac:dyDescent="0.25">
      <c r="A69" s="43"/>
      <c r="B69" s="47"/>
      <c r="C69" s="47"/>
      <c r="D69" s="47"/>
      <c r="E69" s="47"/>
      <c r="F69" s="47"/>
      <c r="G69" s="47"/>
    </row>
    <row r="70" spans="1:7" x14ac:dyDescent="0.25">
      <c r="A70" s="3" t="s">
        <v>295</v>
      </c>
      <c r="B70" s="4">
        <f t="shared" ref="B70:G70" si="16">B41+B65+B67</f>
        <v>20108919.899999999</v>
      </c>
      <c r="C70" s="4">
        <f t="shared" si="16"/>
        <v>0</v>
      </c>
      <c r="D70" s="4">
        <f t="shared" si="16"/>
        <v>20108919.899999999</v>
      </c>
      <c r="E70" s="4">
        <f t="shared" si="16"/>
        <v>5013668</v>
      </c>
      <c r="F70" s="4">
        <f t="shared" si="16"/>
        <v>5013668</v>
      </c>
      <c r="G70" s="4">
        <f t="shared" si="16"/>
        <v>-15095251.9</v>
      </c>
    </row>
    <row r="71" spans="1:7" x14ac:dyDescent="0.25">
      <c r="A71" s="43"/>
      <c r="B71" s="47"/>
      <c r="C71" s="47"/>
      <c r="D71" s="47"/>
      <c r="E71" s="47"/>
      <c r="F71" s="47"/>
      <c r="G71" s="47"/>
    </row>
    <row r="72" spans="1:7" x14ac:dyDescent="0.25">
      <c r="A72" s="3" t="s">
        <v>296</v>
      </c>
      <c r="B72" s="47"/>
      <c r="C72" s="47"/>
      <c r="D72" s="47"/>
      <c r="E72" s="47"/>
      <c r="F72" s="47"/>
      <c r="G72" s="47"/>
    </row>
    <row r="73" spans="1:7" ht="30" x14ac:dyDescent="0.25">
      <c r="A73" s="65" t="s">
        <v>297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>F73-B73</f>
        <v>0</v>
      </c>
    </row>
    <row r="74" spans="1:7" ht="30" x14ac:dyDescent="0.25">
      <c r="A74" s="65" t="s">
        <v>298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>F74-B74</f>
        <v>0</v>
      </c>
    </row>
    <row r="75" spans="1:7" x14ac:dyDescent="0.25">
      <c r="A75" s="17" t="s">
        <v>299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3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topLeftCell="A67" zoomScale="75" zoomScaleNormal="75" workbookViewId="0">
      <selection activeCell="D159" sqref="D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300</v>
      </c>
      <c r="B1" s="159"/>
      <c r="C1" s="159"/>
      <c r="D1" s="159"/>
      <c r="E1" s="159"/>
      <c r="F1" s="159"/>
      <c r="G1" s="160"/>
    </row>
    <row r="2" spans="1:7" x14ac:dyDescent="0.25">
      <c r="A2" s="123" t="str">
        <f>'Formato 1'!A2</f>
        <v xml:space="preserve"> Comisión Municipal del Deporte de Guanajuato</v>
      </c>
      <c r="B2" s="123"/>
      <c r="C2" s="123"/>
      <c r="D2" s="123"/>
      <c r="E2" s="123"/>
      <c r="F2" s="123"/>
      <c r="G2" s="123"/>
    </row>
    <row r="3" spans="1:7" x14ac:dyDescent="0.25">
      <c r="A3" s="124" t="s">
        <v>301</v>
      </c>
      <c r="B3" s="124"/>
      <c r="C3" s="124"/>
      <c r="D3" s="124"/>
      <c r="E3" s="124"/>
      <c r="F3" s="124"/>
      <c r="G3" s="124"/>
    </row>
    <row r="4" spans="1:7" x14ac:dyDescent="0.25">
      <c r="A4" s="124" t="s">
        <v>302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Marzo de 2025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65" t="s">
        <v>4</v>
      </c>
      <c r="B7" s="165" t="s">
        <v>303</v>
      </c>
      <c r="C7" s="165"/>
      <c r="D7" s="165"/>
      <c r="E7" s="165"/>
      <c r="F7" s="165"/>
      <c r="G7" s="166" t="s">
        <v>304</v>
      </c>
    </row>
    <row r="8" spans="1:7" ht="30" x14ac:dyDescent="0.25">
      <c r="A8" s="165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65"/>
    </row>
    <row r="9" spans="1:7" x14ac:dyDescent="0.25">
      <c r="A9" s="26" t="s">
        <v>309</v>
      </c>
      <c r="B9" s="228">
        <v>20108919.899999999</v>
      </c>
      <c r="C9" s="228">
        <v>537811.78</v>
      </c>
      <c r="D9" s="228">
        <v>20646731.68</v>
      </c>
      <c r="E9" s="228">
        <v>4129276.3099999996</v>
      </c>
      <c r="F9" s="228">
        <v>4129276.3099999996</v>
      </c>
      <c r="G9" s="228">
        <v>16517455.369999999</v>
      </c>
    </row>
    <row r="10" spans="1:7" x14ac:dyDescent="0.25">
      <c r="A10" s="82" t="s">
        <v>310</v>
      </c>
      <c r="B10" s="229">
        <v>12198285.899999999</v>
      </c>
      <c r="C10" s="229">
        <v>50000</v>
      </c>
      <c r="D10" s="229">
        <v>12248285.899999999</v>
      </c>
      <c r="E10" s="229">
        <v>2783713.17</v>
      </c>
      <c r="F10" s="229">
        <v>2783713.17</v>
      </c>
      <c r="G10" s="229">
        <v>9464572.7300000004</v>
      </c>
    </row>
    <row r="11" spans="1:7" x14ac:dyDescent="0.25">
      <c r="A11" s="83" t="s">
        <v>311</v>
      </c>
      <c r="B11" s="223">
        <v>5734241.0999999996</v>
      </c>
      <c r="C11" s="231">
        <v>0</v>
      </c>
      <c r="D11" s="229">
        <v>5734241.0999999996</v>
      </c>
      <c r="E11" s="223">
        <v>1209977.93</v>
      </c>
      <c r="F11" s="223">
        <v>1209977.93</v>
      </c>
      <c r="G11" s="229">
        <v>4524263.17</v>
      </c>
    </row>
    <row r="12" spans="1:7" x14ac:dyDescent="0.25">
      <c r="A12" s="83" t="s">
        <v>312</v>
      </c>
      <c r="B12" s="223">
        <v>911184</v>
      </c>
      <c r="C12" s="223">
        <v>50000</v>
      </c>
      <c r="D12" s="229">
        <v>961184</v>
      </c>
      <c r="E12" s="223">
        <v>268158.88</v>
      </c>
      <c r="F12" s="223">
        <v>268158.88</v>
      </c>
      <c r="G12" s="229">
        <v>693025.12</v>
      </c>
    </row>
    <row r="13" spans="1:7" x14ac:dyDescent="0.25">
      <c r="A13" s="83" t="s">
        <v>313</v>
      </c>
      <c r="B13" s="223">
        <v>1455762.61</v>
      </c>
      <c r="C13" s="231">
        <v>0</v>
      </c>
      <c r="D13" s="229">
        <v>1455762.61</v>
      </c>
      <c r="E13" s="223">
        <v>166234.01</v>
      </c>
      <c r="F13" s="223">
        <v>166234.01</v>
      </c>
      <c r="G13" s="229">
        <v>1289528.6000000001</v>
      </c>
    </row>
    <row r="14" spans="1:7" x14ac:dyDescent="0.25">
      <c r="A14" s="83" t="s">
        <v>314</v>
      </c>
      <c r="B14" s="223">
        <v>1688972.07</v>
      </c>
      <c r="C14" s="231">
        <v>0</v>
      </c>
      <c r="D14" s="229">
        <v>1688972.07</v>
      </c>
      <c r="E14" s="223">
        <v>490145.14</v>
      </c>
      <c r="F14" s="223">
        <v>490145.14</v>
      </c>
      <c r="G14" s="229">
        <v>1198826.9300000002</v>
      </c>
    </row>
    <row r="15" spans="1:7" x14ac:dyDescent="0.25">
      <c r="A15" s="83" t="s">
        <v>315</v>
      </c>
      <c r="B15" s="223">
        <v>2408126.12</v>
      </c>
      <c r="C15" s="231">
        <v>0</v>
      </c>
      <c r="D15" s="229">
        <v>2408126.12</v>
      </c>
      <c r="E15" s="223">
        <v>649197.21</v>
      </c>
      <c r="F15" s="223">
        <v>649197.21</v>
      </c>
      <c r="G15" s="229">
        <v>1758928.9100000001</v>
      </c>
    </row>
    <row r="16" spans="1:7" x14ac:dyDescent="0.25">
      <c r="A16" s="83" t="s">
        <v>316</v>
      </c>
      <c r="B16" s="230">
        <v>0</v>
      </c>
      <c r="C16" s="230">
        <v>0</v>
      </c>
      <c r="D16" s="230">
        <v>0</v>
      </c>
      <c r="E16" s="230">
        <v>0</v>
      </c>
      <c r="F16" s="230">
        <v>0</v>
      </c>
      <c r="G16" s="230">
        <v>0</v>
      </c>
    </row>
    <row r="17" spans="1:7" x14ac:dyDescent="0.25">
      <c r="A17" s="83" t="s">
        <v>317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</row>
    <row r="18" spans="1:7" x14ac:dyDescent="0.25">
      <c r="A18" s="82" t="s">
        <v>318</v>
      </c>
      <c r="B18" s="229">
        <v>1860798</v>
      </c>
      <c r="C18" s="230">
        <v>0</v>
      </c>
      <c r="D18" s="229">
        <v>1860798</v>
      </c>
      <c r="E18" s="229">
        <v>321504.33999999997</v>
      </c>
      <c r="F18" s="229">
        <v>321504.33999999997</v>
      </c>
      <c r="G18" s="229">
        <v>1539293.6600000001</v>
      </c>
    </row>
    <row r="19" spans="1:7" x14ac:dyDescent="0.25">
      <c r="A19" s="83" t="s">
        <v>319</v>
      </c>
      <c r="B19" s="223">
        <v>295978.96000000002</v>
      </c>
      <c r="C19" s="231">
        <v>0</v>
      </c>
      <c r="D19" s="229">
        <v>295978.96000000002</v>
      </c>
      <c r="E19" s="223">
        <v>167478.15</v>
      </c>
      <c r="F19" s="223">
        <v>167478.15</v>
      </c>
      <c r="G19" s="229">
        <v>128500.81000000003</v>
      </c>
    </row>
    <row r="20" spans="1:7" x14ac:dyDescent="0.25">
      <c r="A20" s="83" t="s">
        <v>320</v>
      </c>
      <c r="B20" s="223">
        <v>25000</v>
      </c>
      <c r="C20" s="231">
        <v>0</v>
      </c>
      <c r="D20" s="229">
        <v>25000</v>
      </c>
      <c r="E20" s="223">
        <v>10863.03</v>
      </c>
      <c r="F20" s="223">
        <v>10863.03</v>
      </c>
      <c r="G20" s="229">
        <v>14136.97</v>
      </c>
    </row>
    <row r="21" spans="1:7" x14ac:dyDescent="0.25">
      <c r="A21" s="83" t="s">
        <v>321</v>
      </c>
      <c r="B21" s="230">
        <v>0</v>
      </c>
      <c r="C21" s="230">
        <v>0</v>
      </c>
      <c r="D21" s="230">
        <v>0</v>
      </c>
      <c r="E21" s="230">
        <v>0</v>
      </c>
      <c r="F21" s="230">
        <v>0</v>
      </c>
      <c r="G21" s="230">
        <v>0</v>
      </c>
    </row>
    <row r="22" spans="1:7" x14ac:dyDescent="0.25">
      <c r="A22" s="83" t="s">
        <v>322</v>
      </c>
      <c r="B22" s="223">
        <v>25000</v>
      </c>
      <c r="C22" s="231">
        <v>0</v>
      </c>
      <c r="D22" s="229">
        <v>25000</v>
      </c>
      <c r="E22" s="223">
        <v>2000</v>
      </c>
      <c r="F22" s="223">
        <v>2000</v>
      </c>
      <c r="G22" s="229">
        <v>23000</v>
      </c>
    </row>
    <row r="23" spans="1:7" x14ac:dyDescent="0.25">
      <c r="A23" s="83" t="s">
        <v>323</v>
      </c>
      <c r="B23" s="223">
        <v>54000</v>
      </c>
      <c r="C23" s="231">
        <v>0</v>
      </c>
      <c r="D23" s="229">
        <v>54000</v>
      </c>
      <c r="E23" s="231">
        <v>0</v>
      </c>
      <c r="F23" s="231">
        <v>0</v>
      </c>
      <c r="G23" s="229">
        <v>54000</v>
      </c>
    </row>
    <row r="24" spans="1:7" x14ac:dyDescent="0.25">
      <c r="A24" s="83" t="s">
        <v>324</v>
      </c>
      <c r="B24" s="223">
        <v>100800</v>
      </c>
      <c r="C24" s="231">
        <v>0</v>
      </c>
      <c r="D24" s="229">
        <v>100800</v>
      </c>
      <c r="E24" s="223">
        <v>10905.43</v>
      </c>
      <c r="F24" s="223">
        <v>10905.43</v>
      </c>
      <c r="G24" s="229">
        <v>89894.57</v>
      </c>
    </row>
    <row r="25" spans="1:7" x14ac:dyDescent="0.25">
      <c r="A25" s="83" t="s">
        <v>325</v>
      </c>
      <c r="B25" s="223">
        <v>1330019.04</v>
      </c>
      <c r="C25" s="231">
        <v>0</v>
      </c>
      <c r="D25" s="229">
        <v>1330019.04</v>
      </c>
      <c r="E25" s="223">
        <v>122319.43</v>
      </c>
      <c r="F25" s="223">
        <v>122319.43</v>
      </c>
      <c r="G25" s="229">
        <v>1207699.6100000001</v>
      </c>
    </row>
    <row r="26" spans="1:7" x14ac:dyDescent="0.25">
      <c r="A26" s="83" t="s">
        <v>326</v>
      </c>
      <c r="B26" s="230">
        <v>0</v>
      </c>
      <c r="C26" s="230">
        <v>0</v>
      </c>
      <c r="D26" s="230">
        <v>0</v>
      </c>
      <c r="E26" s="230">
        <v>0</v>
      </c>
      <c r="F26" s="230">
        <v>0</v>
      </c>
      <c r="G26" s="230">
        <v>0</v>
      </c>
    </row>
    <row r="27" spans="1:7" x14ac:dyDescent="0.25">
      <c r="A27" s="83" t="s">
        <v>327</v>
      </c>
      <c r="B27" s="223">
        <v>30000</v>
      </c>
      <c r="C27" s="231">
        <v>0</v>
      </c>
      <c r="D27" s="229">
        <v>30000</v>
      </c>
      <c r="E27" s="223">
        <v>7938.3</v>
      </c>
      <c r="F27" s="223">
        <v>7938.3</v>
      </c>
      <c r="G27" s="229">
        <v>22061.7</v>
      </c>
    </row>
    <row r="28" spans="1:7" x14ac:dyDescent="0.25">
      <c r="A28" s="82" t="s">
        <v>328</v>
      </c>
      <c r="B28" s="229">
        <v>4487336</v>
      </c>
      <c r="C28" s="229">
        <v>474811.78</v>
      </c>
      <c r="D28" s="229">
        <v>4962147.78</v>
      </c>
      <c r="E28" s="229">
        <v>654358.9</v>
      </c>
      <c r="F28" s="229">
        <v>654358.9</v>
      </c>
      <c r="G28" s="229">
        <v>4307788.88</v>
      </c>
    </row>
    <row r="29" spans="1:7" x14ac:dyDescent="0.25">
      <c r="A29" s="83" t="s">
        <v>329</v>
      </c>
      <c r="B29" s="223">
        <v>634776</v>
      </c>
      <c r="C29" s="231">
        <v>0</v>
      </c>
      <c r="D29" s="229">
        <v>634776</v>
      </c>
      <c r="E29" s="223">
        <v>155219.48000000001</v>
      </c>
      <c r="F29" s="223">
        <v>155219.48000000001</v>
      </c>
      <c r="G29" s="229">
        <v>479556.52</v>
      </c>
    </row>
    <row r="30" spans="1:7" x14ac:dyDescent="0.25">
      <c r="A30" s="83" t="s">
        <v>330</v>
      </c>
      <c r="B30" s="230">
        <v>0</v>
      </c>
      <c r="C30" s="230">
        <v>0</v>
      </c>
      <c r="D30" s="230">
        <v>0</v>
      </c>
      <c r="E30" s="230">
        <v>0</v>
      </c>
      <c r="F30" s="230">
        <v>0</v>
      </c>
      <c r="G30" s="230">
        <v>0</v>
      </c>
    </row>
    <row r="31" spans="1:7" x14ac:dyDescent="0.25">
      <c r="A31" s="83" t="s">
        <v>331</v>
      </c>
      <c r="B31" s="223">
        <v>154000</v>
      </c>
      <c r="C31" s="223">
        <v>180000</v>
      </c>
      <c r="D31" s="229">
        <v>334000</v>
      </c>
      <c r="E31" s="223">
        <v>135522.16</v>
      </c>
      <c r="F31" s="223">
        <v>135522.16</v>
      </c>
      <c r="G31" s="229">
        <v>198477.84</v>
      </c>
    </row>
    <row r="32" spans="1:7" x14ac:dyDescent="0.25">
      <c r="A32" s="83" t="s">
        <v>332</v>
      </c>
      <c r="B32" s="223">
        <v>19200</v>
      </c>
      <c r="C32" s="223">
        <v>0</v>
      </c>
      <c r="D32" s="229">
        <v>19200</v>
      </c>
      <c r="E32" s="223">
        <v>2091.48</v>
      </c>
      <c r="F32" s="223">
        <v>2091.48</v>
      </c>
      <c r="G32" s="229">
        <v>17108.52</v>
      </c>
    </row>
    <row r="33" spans="1:7" ht="14.45" customHeight="1" x14ac:dyDescent="0.25">
      <c r="A33" s="83" t="s">
        <v>333</v>
      </c>
      <c r="B33" s="223">
        <v>2274657.1</v>
      </c>
      <c r="C33" s="223">
        <v>294811.78000000003</v>
      </c>
      <c r="D33" s="229">
        <v>2569468.88</v>
      </c>
      <c r="E33" s="223">
        <v>189695.19</v>
      </c>
      <c r="F33" s="223">
        <v>189695.19</v>
      </c>
      <c r="G33" s="229">
        <v>2379773.69</v>
      </c>
    </row>
    <row r="34" spans="1:7" ht="14.45" customHeight="1" x14ac:dyDescent="0.25">
      <c r="A34" s="83" t="s">
        <v>334</v>
      </c>
      <c r="B34" s="230">
        <v>0</v>
      </c>
      <c r="C34" s="230">
        <v>0</v>
      </c>
      <c r="D34" s="230">
        <v>0</v>
      </c>
      <c r="E34" s="230">
        <v>0</v>
      </c>
      <c r="F34" s="230">
        <v>0</v>
      </c>
      <c r="G34" s="230">
        <v>0</v>
      </c>
    </row>
    <row r="35" spans="1:7" ht="14.45" customHeight="1" x14ac:dyDescent="0.25">
      <c r="A35" s="83" t="s">
        <v>335</v>
      </c>
      <c r="B35" s="223">
        <v>47200</v>
      </c>
      <c r="C35" s="231">
        <v>0</v>
      </c>
      <c r="D35" s="229">
        <v>47200</v>
      </c>
      <c r="E35" s="223">
        <v>1498</v>
      </c>
      <c r="F35" s="223">
        <v>1498</v>
      </c>
      <c r="G35" s="229">
        <v>45702</v>
      </c>
    </row>
    <row r="36" spans="1:7" ht="14.45" customHeight="1" x14ac:dyDescent="0.25">
      <c r="A36" s="83" t="s">
        <v>336</v>
      </c>
      <c r="B36" s="223">
        <v>1175936</v>
      </c>
      <c r="C36" s="231">
        <v>0</v>
      </c>
      <c r="D36" s="229">
        <v>1175936</v>
      </c>
      <c r="E36" s="223">
        <v>147654.59</v>
      </c>
      <c r="F36" s="223">
        <v>147654.59</v>
      </c>
      <c r="G36" s="229">
        <v>1028281.41</v>
      </c>
    </row>
    <row r="37" spans="1:7" ht="14.45" customHeight="1" x14ac:dyDescent="0.25">
      <c r="A37" s="83" t="s">
        <v>337</v>
      </c>
      <c r="B37" s="223">
        <v>181566.9</v>
      </c>
      <c r="C37" s="231">
        <v>0</v>
      </c>
      <c r="D37" s="229">
        <v>181566.9</v>
      </c>
      <c r="E37" s="223">
        <v>22678</v>
      </c>
      <c r="F37" s="223">
        <v>22678</v>
      </c>
      <c r="G37" s="229">
        <v>158888.9</v>
      </c>
    </row>
    <row r="38" spans="1:7" x14ac:dyDescent="0.25">
      <c r="A38" s="82" t="s">
        <v>338</v>
      </c>
      <c r="B38" s="229">
        <v>1537500</v>
      </c>
      <c r="C38" s="230">
        <v>0</v>
      </c>
      <c r="D38" s="229">
        <v>1537500</v>
      </c>
      <c r="E38" s="229">
        <v>350800</v>
      </c>
      <c r="F38" s="229">
        <v>350800</v>
      </c>
      <c r="G38" s="229">
        <v>1186700</v>
      </c>
    </row>
    <row r="39" spans="1:7" x14ac:dyDescent="0.25">
      <c r="A39" s="83" t="s">
        <v>339</v>
      </c>
      <c r="B39" s="230">
        <v>0</v>
      </c>
      <c r="C39" s="230">
        <v>0</v>
      </c>
      <c r="D39" s="230">
        <v>0</v>
      </c>
      <c r="E39" s="230">
        <v>0</v>
      </c>
      <c r="F39" s="230">
        <v>0</v>
      </c>
      <c r="G39" s="230">
        <v>0</v>
      </c>
    </row>
    <row r="40" spans="1:7" x14ac:dyDescent="0.25">
      <c r="A40" s="83" t="s">
        <v>340</v>
      </c>
      <c r="B40" s="230">
        <v>0</v>
      </c>
      <c r="C40" s="230">
        <v>0</v>
      </c>
      <c r="D40" s="230">
        <v>0</v>
      </c>
      <c r="E40" s="230">
        <v>0</v>
      </c>
      <c r="F40" s="230">
        <v>0</v>
      </c>
      <c r="G40" s="230">
        <v>0</v>
      </c>
    </row>
    <row r="41" spans="1:7" x14ac:dyDescent="0.25">
      <c r="A41" s="83" t="s">
        <v>341</v>
      </c>
      <c r="B41" s="230">
        <v>0</v>
      </c>
      <c r="C41" s="230">
        <v>0</v>
      </c>
      <c r="D41" s="230">
        <v>0</v>
      </c>
      <c r="E41" s="230">
        <v>0</v>
      </c>
      <c r="F41" s="230">
        <v>0</v>
      </c>
      <c r="G41" s="230">
        <v>0</v>
      </c>
    </row>
    <row r="42" spans="1:7" x14ac:dyDescent="0.25">
      <c r="A42" s="83" t="s">
        <v>342</v>
      </c>
      <c r="B42" s="223">
        <v>1537500</v>
      </c>
      <c r="C42" s="231">
        <v>0</v>
      </c>
      <c r="D42" s="229">
        <v>1537500</v>
      </c>
      <c r="E42" s="223">
        <v>350800</v>
      </c>
      <c r="F42" s="223">
        <v>350800</v>
      </c>
      <c r="G42" s="229">
        <v>1186700</v>
      </c>
    </row>
    <row r="43" spans="1:7" x14ac:dyDescent="0.25">
      <c r="A43" s="83" t="s">
        <v>343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f t="shared" ref="G40:G47" si="0">D43-E43</f>
        <v>0</v>
      </c>
    </row>
    <row r="44" spans="1:7" x14ac:dyDescent="0.25">
      <c r="A44" s="83" t="s">
        <v>344</v>
      </c>
      <c r="B44" s="73">
        <v>0</v>
      </c>
      <c r="C44" s="73">
        <v>0</v>
      </c>
      <c r="D44" s="73">
        <v>0</v>
      </c>
      <c r="E44" s="73">
        <v>0</v>
      </c>
      <c r="F44" s="73">
        <v>0</v>
      </c>
      <c r="G44" s="73">
        <f t="shared" si="0"/>
        <v>0</v>
      </c>
    </row>
    <row r="45" spans="1:7" x14ac:dyDescent="0.25">
      <c r="A45" s="83" t="s">
        <v>345</v>
      </c>
      <c r="B45" s="73">
        <v>0</v>
      </c>
      <c r="C45" s="73">
        <v>0</v>
      </c>
      <c r="D45" s="73">
        <v>0</v>
      </c>
      <c r="E45" s="73">
        <v>0</v>
      </c>
      <c r="F45" s="73">
        <v>0</v>
      </c>
      <c r="G45" s="73">
        <f t="shared" si="0"/>
        <v>0</v>
      </c>
    </row>
    <row r="46" spans="1:7" x14ac:dyDescent="0.25">
      <c r="A46" s="83" t="s">
        <v>346</v>
      </c>
      <c r="B46" s="73">
        <v>0</v>
      </c>
      <c r="C46" s="73">
        <v>0</v>
      </c>
      <c r="D46" s="73">
        <v>0</v>
      </c>
      <c r="E46" s="73">
        <v>0</v>
      </c>
      <c r="F46" s="73">
        <v>0</v>
      </c>
      <c r="G46" s="73">
        <f t="shared" si="0"/>
        <v>0</v>
      </c>
    </row>
    <row r="47" spans="1:7" x14ac:dyDescent="0.25">
      <c r="A47" s="83" t="s">
        <v>347</v>
      </c>
      <c r="B47" s="73">
        <v>0</v>
      </c>
      <c r="C47" s="73">
        <v>0</v>
      </c>
      <c r="D47" s="73">
        <v>0</v>
      </c>
      <c r="E47" s="73">
        <v>0</v>
      </c>
      <c r="F47" s="73">
        <v>0</v>
      </c>
      <c r="G47" s="73">
        <f t="shared" si="0"/>
        <v>0</v>
      </c>
    </row>
    <row r="48" spans="1:7" x14ac:dyDescent="0.25">
      <c r="A48" s="82" t="s">
        <v>348</v>
      </c>
      <c r="B48" s="229">
        <v>25000</v>
      </c>
      <c r="C48" s="229">
        <v>13000</v>
      </c>
      <c r="D48" s="229">
        <v>38000</v>
      </c>
      <c r="E48" s="229">
        <v>18899.900000000001</v>
      </c>
      <c r="F48" s="229">
        <v>18899.900000000001</v>
      </c>
      <c r="G48" s="229">
        <v>19100.099999999999</v>
      </c>
    </row>
    <row r="49" spans="1:7" x14ac:dyDescent="0.25">
      <c r="A49" s="83" t="s">
        <v>349</v>
      </c>
      <c r="B49" s="223">
        <v>25000</v>
      </c>
      <c r="C49" s="223">
        <v>13000</v>
      </c>
      <c r="D49" s="229">
        <v>38000</v>
      </c>
      <c r="E49" s="223">
        <v>18899.900000000001</v>
      </c>
      <c r="F49" s="223">
        <v>18899.900000000001</v>
      </c>
      <c r="G49" s="229">
        <v>19100.099999999999</v>
      </c>
    </row>
    <row r="50" spans="1:7" x14ac:dyDescent="0.25">
      <c r="A50" s="83" t="s">
        <v>350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f t="shared" ref="G50:G57" si="1">D50-E50</f>
        <v>0</v>
      </c>
    </row>
    <row r="51" spans="1:7" x14ac:dyDescent="0.25">
      <c r="A51" s="83" t="s">
        <v>351</v>
      </c>
      <c r="B51" s="73">
        <v>0</v>
      </c>
      <c r="C51" s="73">
        <v>0</v>
      </c>
      <c r="D51" s="73">
        <v>0</v>
      </c>
      <c r="E51" s="73">
        <v>0</v>
      </c>
      <c r="F51" s="73">
        <v>0</v>
      </c>
      <c r="G51" s="73">
        <f t="shared" si="1"/>
        <v>0</v>
      </c>
    </row>
    <row r="52" spans="1:7" x14ac:dyDescent="0.25">
      <c r="A52" s="83" t="s">
        <v>352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  <c r="G52" s="73">
        <f t="shared" si="1"/>
        <v>0</v>
      </c>
    </row>
    <row r="53" spans="1:7" x14ac:dyDescent="0.25">
      <c r="A53" s="83" t="s">
        <v>353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f t="shared" si="1"/>
        <v>0</v>
      </c>
    </row>
    <row r="54" spans="1:7" x14ac:dyDescent="0.25">
      <c r="A54" s="83" t="s">
        <v>354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f t="shared" si="1"/>
        <v>0</v>
      </c>
    </row>
    <row r="55" spans="1:7" x14ac:dyDescent="0.25">
      <c r="A55" s="83" t="s">
        <v>355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f t="shared" si="1"/>
        <v>0</v>
      </c>
    </row>
    <row r="56" spans="1:7" x14ac:dyDescent="0.25">
      <c r="A56" s="83" t="s">
        <v>356</v>
      </c>
      <c r="B56" s="73">
        <v>0</v>
      </c>
      <c r="C56" s="73">
        <v>0</v>
      </c>
      <c r="D56" s="73">
        <v>0</v>
      </c>
      <c r="E56" s="73">
        <v>0</v>
      </c>
      <c r="F56" s="73">
        <v>0</v>
      </c>
      <c r="G56" s="73">
        <f t="shared" si="1"/>
        <v>0</v>
      </c>
    </row>
    <row r="57" spans="1:7" x14ac:dyDescent="0.25">
      <c r="A57" s="83" t="s">
        <v>357</v>
      </c>
      <c r="B57" s="73">
        <v>0</v>
      </c>
      <c r="C57" s="73">
        <v>0</v>
      </c>
      <c r="D57" s="73">
        <v>0</v>
      </c>
      <c r="E57" s="73">
        <v>0</v>
      </c>
      <c r="F57" s="73">
        <v>0</v>
      </c>
      <c r="G57" s="73">
        <f t="shared" si="1"/>
        <v>0</v>
      </c>
    </row>
    <row r="58" spans="1:7" x14ac:dyDescent="0.25">
      <c r="A58" s="82" t="s">
        <v>358</v>
      </c>
      <c r="B58" s="81">
        <f t="shared" ref="B58:G58" si="2">SUM(B59:B61)</f>
        <v>0</v>
      </c>
      <c r="C58" s="81">
        <f t="shared" si="2"/>
        <v>0</v>
      </c>
      <c r="D58" s="81">
        <f t="shared" si="2"/>
        <v>0</v>
      </c>
      <c r="E58" s="81">
        <f t="shared" si="2"/>
        <v>0</v>
      </c>
      <c r="F58" s="81">
        <f t="shared" si="2"/>
        <v>0</v>
      </c>
      <c r="G58" s="81">
        <f t="shared" si="2"/>
        <v>0</v>
      </c>
    </row>
    <row r="59" spans="1:7" x14ac:dyDescent="0.25">
      <c r="A59" s="83" t="s">
        <v>359</v>
      </c>
      <c r="B59" s="73">
        <v>0</v>
      </c>
      <c r="C59" s="73">
        <v>0</v>
      </c>
      <c r="D59" s="73">
        <v>0</v>
      </c>
      <c r="E59" s="73">
        <v>0</v>
      </c>
      <c r="F59" s="73">
        <v>0</v>
      </c>
      <c r="G59" s="73">
        <f>D59-E59</f>
        <v>0</v>
      </c>
    </row>
    <row r="60" spans="1:7" x14ac:dyDescent="0.25">
      <c r="A60" s="83" t="s">
        <v>360</v>
      </c>
      <c r="B60" s="73">
        <v>0</v>
      </c>
      <c r="C60" s="73">
        <v>0</v>
      </c>
      <c r="D60" s="73">
        <v>0</v>
      </c>
      <c r="E60" s="73">
        <v>0</v>
      </c>
      <c r="F60" s="73">
        <v>0</v>
      </c>
      <c r="G60" s="73">
        <f t="shared" ref="G60:G61" si="3">D60-E60</f>
        <v>0</v>
      </c>
    </row>
    <row r="61" spans="1:7" x14ac:dyDescent="0.25">
      <c r="A61" s="83" t="s">
        <v>361</v>
      </c>
      <c r="B61" s="73">
        <v>0</v>
      </c>
      <c r="C61" s="73">
        <v>0</v>
      </c>
      <c r="D61" s="73">
        <v>0</v>
      </c>
      <c r="E61" s="73">
        <v>0</v>
      </c>
      <c r="F61" s="73">
        <v>0</v>
      </c>
      <c r="G61" s="73">
        <f t="shared" si="3"/>
        <v>0</v>
      </c>
    </row>
    <row r="62" spans="1:7" x14ac:dyDescent="0.25">
      <c r="A62" s="82" t="s">
        <v>362</v>
      </c>
      <c r="B62" s="81">
        <f t="shared" ref="B62:G62" si="4">SUM(B63:B67,B69:B70)</f>
        <v>0</v>
      </c>
      <c r="C62" s="81">
        <f t="shared" si="4"/>
        <v>0</v>
      </c>
      <c r="D62" s="81">
        <f t="shared" si="4"/>
        <v>0</v>
      </c>
      <c r="E62" s="81">
        <f t="shared" si="4"/>
        <v>0</v>
      </c>
      <c r="F62" s="81">
        <f t="shared" si="4"/>
        <v>0</v>
      </c>
      <c r="G62" s="81">
        <f t="shared" si="4"/>
        <v>0</v>
      </c>
    </row>
    <row r="63" spans="1:7" x14ac:dyDescent="0.25">
      <c r="A63" s="83" t="s">
        <v>363</v>
      </c>
      <c r="B63" s="73">
        <v>0</v>
      </c>
      <c r="C63" s="73">
        <v>0</v>
      </c>
      <c r="D63" s="73">
        <v>0</v>
      </c>
      <c r="E63" s="73">
        <v>0</v>
      </c>
      <c r="F63" s="73">
        <v>0</v>
      </c>
      <c r="G63" s="73">
        <f>D63-E63</f>
        <v>0</v>
      </c>
    </row>
    <row r="64" spans="1:7" x14ac:dyDescent="0.25">
      <c r="A64" s="83" t="s">
        <v>364</v>
      </c>
      <c r="B64" s="73">
        <v>0</v>
      </c>
      <c r="C64" s="73">
        <v>0</v>
      </c>
      <c r="D64" s="73">
        <v>0</v>
      </c>
      <c r="E64" s="73">
        <v>0</v>
      </c>
      <c r="F64" s="73">
        <v>0</v>
      </c>
      <c r="G64" s="73">
        <f t="shared" ref="G64:G70" si="5">D64-E64</f>
        <v>0</v>
      </c>
    </row>
    <row r="65" spans="1:7" x14ac:dyDescent="0.25">
      <c r="A65" s="83" t="s">
        <v>365</v>
      </c>
      <c r="B65" s="73">
        <v>0</v>
      </c>
      <c r="C65" s="73">
        <v>0</v>
      </c>
      <c r="D65" s="73">
        <v>0</v>
      </c>
      <c r="E65" s="73">
        <v>0</v>
      </c>
      <c r="F65" s="73">
        <v>0</v>
      </c>
      <c r="G65" s="73">
        <f t="shared" si="5"/>
        <v>0</v>
      </c>
    </row>
    <row r="66" spans="1:7" x14ac:dyDescent="0.25">
      <c r="A66" s="83" t="s">
        <v>366</v>
      </c>
      <c r="B66" s="73">
        <v>0</v>
      </c>
      <c r="C66" s="73">
        <v>0</v>
      </c>
      <c r="D66" s="73">
        <v>0</v>
      </c>
      <c r="E66" s="73">
        <v>0</v>
      </c>
      <c r="F66" s="73">
        <v>0</v>
      </c>
      <c r="G66" s="73">
        <f t="shared" si="5"/>
        <v>0</v>
      </c>
    </row>
    <row r="67" spans="1:7" x14ac:dyDescent="0.25">
      <c r="A67" s="83" t="s">
        <v>367</v>
      </c>
      <c r="B67" s="73">
        <v>0</v>
      </c>
      <c r="C67" s="73">
        <v>0</v>
      </c>
      <c r="D67" s="73">
        <v>0</v>
      </c>
      <c r="E67" s="73">
        <v>0</v>
      </c>
      <c r="F67" s="73">
        <v>0</v>
      </c>
      <c r="G67" s="73">
        <f t="shared" si="5"/>
        <v>0</v>
      </c>
    </row>
    <row r="68" spans="1:7" x14ac:dyDescent="0.25">
      <c r="A68" s="83" t="s">
        <v>368</v>
      </c>
      <c r="B68" s="73">
        <v>0</v>
      </c>
      <c r="C68" s="73">
        <v>0</v>
      </c>
      <c r="D68" s="73">
        <v>0</v>
      </c>
      <c r="E68" s="73">
        <v>0</v>
      </c>
      <c r="F68" s="73">
        <v>0</v>
      </c>
      <c r="G68" s="73">
        <f t="shared" si="5"/>
        <v>0</v>
      </c>
    </row>
    <row r="69" spans="1:7" x14ac:dyDescent="0.25">
      <c r="A69" s="83" t="s">
        <v>369</v>
      </c>
      <c r="B69" s="73">
        <v>0</v>
      </c>
      <c r="C69" s="73">
        <v>0</v>
      </c>
      <c r="D69" s="73">
        <v>0</v>
      </c>
      <c r="E69" s="73">
        <v>0</v>
      </c>
      <c r="F69" s="73">
        <v>0</v>
      </c>
      <c r="G69" s="73">
        <f t="shared" si="5"/>
        <v>0</v>
      </c>
    </row>
    <row r="70" spans="1:7" x14ac:dyDescent="0.25">
      <c r="A70" s="83" t="s">
        <v>370</v>
      </c>
      <c r="B70" s="73">
        <v>0</v>
      </c>
      <c r="C70" s="73">
        <v>0</v>
      </c>
      <c r="D70" s="73">
        <v>0</v>
      </c>
      <c r="E70" s="73">
        <v>0</v>
      </c>
      <c r="F70" s="73">
        <v>0</v>
      </c>
      <c r="G70" s="73">
        <f t="shared" si="5"/>
        <v>0</v>
      </c>
    </row>
    <row r="71" spans="1:7" x14ac:dyDescent="0.25">
      <c r="A71" s="82" t="s">
        <v>371</v>
      </c>
      <c r="B71" s="81">
        <f t="shared" ref="B71:G71" si="6">SUM(B72:B74)</f>
        <v>0</v>
      </c>
      <c r="C71" s="81">
        <f t="shared" si="6"/>
        <v>0</v>
      </c>
      <c r="D71" s="81">
        <f t="shared" si="6"/>
        <v>0</v>
      </c>
      <c r="E71" s="81">
        <f t="shared" si="6"/>
        <v>0</v>
      </c>
      <c r="F71" s="81">
        <f t="shared" si="6"/>
        <v>0</v>
      </c>
      <c r="G71" s="81">
        <f t="shared" si="6"/>
        <v>0</v>
      </c>
    </row>
    <row r="72" spans="1:7" x14ac:dyDescent="0.25">
      <c r="A72" s="83" t="s">
        <v>372</v>
      </c>
      <c r="B72" s="73">
        <v>0</v>
      </c>
      <c r="C72" s="73">
        <v>0</v>
      </c>
      <c r="D72" s="73">
        <v>0</v>
      </c>
      <c r="E72" s="73">
        <v>0</v>
      </c>
      <c r="F72" s="73">
        <v>0</v>
      </c>
      <c r="G72" s="73">
        <f>D72-E72</f>
        <v>0</v>
      </c>
    </row>
    <row r="73" spans="1:7" x14ac:dyDescent="0.25">
      <c r="A73" s="83" t="s">
        <v>373</v>
      </c>
      <c r="B73" s="73">
        <v>0</v>
      </c>
      <c r="C73" s="73">
        <v>0</v>
      </c>
      <c r="D73" s="73">
        <v>0</v>
      </c>
      <c r="E73" s="73">
        <v>0</v>
      </c>
      <c r="F73" s="73">
        <v>0</v>
      </c>
      <c r="G73" s="73">
        <f t="shared" ref="G73:G74" si="7">D73-E73</f>
        <v>0</v>
      </c>
    </row>
    <row r="74" spans="1:7" x14ac:dyDescent="0.25">
      <c r="A74" s="83" t="s">
        <v>374</v>
      </c>
      <c r="B74" s="73">
        <v>0</v>
      </c>
      <c r="C74" s="73">
        <v>0</v>
      </c>
      <c r="D74" s="73">
        <v>0</v>
      </c>
      <c r="E74" s="73">
        <v>0</v>
      </c>
      <c r="F74" s="73">
        <v>0</v>
      </c>
      <c r="G74" s="73">
        <f t="shared" si="7"/>
        <v>0</v>
      </c>
    </row>
    <row r="75" spans="1:7" x14ac:dyDescent="0.25">
      <c r="A75" s="82" t="s">
        <v>375</v>
      </c>
      <c r="B75" s="81">
        <f t="shared" ref="B75:G75" si="8">SUM(B76:B82)</f>
        <v>0</v>
      </c>
      <c r="C75" s="81">
        <f t="shared" si="8"/>
        <v>0</v>
      </c>
      <c r="D75" s="81">
        <f t="shared" si="8"/>
        <v>0</v>
      </c>
      <c r="E75" s="81">
        <f t="shared" si="8"/>
        <v>0</v>
      </c>
      <c r="F75" s="81">
        <f t="shared" si="8"/>
        <v>0</v>
      </c>
      <c r="G75" s="81">
        <f t="shared" si="8"/>
        <v>0</v>
      </c>
    </row>
    <row r="76" spans="1:7" x14ac:dyDescent="0.25">
      <c r="A76" s="83" t="s">
        <v>376</v>
      </c>
      <c r="B76" s="73">
        <v>0</v>
      </c>
      <c r="C76" s="73">
        <v>0</v>
      </c>
      <c r="D76" s="73">
        <v>0</v>
      </c>
      <c r="E76" s="73">
        <v>0</v>
      </c>
      <c r="F76" s="73">
        <v>0</v>
      </c>
      <c r="G76" s="73">
        <f>D76-E76</f>
        <v>0</v>
      </c>
    </row>
    <row r="77" spans="1:7" x14ac:dyDescent="0.25">
      <c r="A77" s="83" t="s">
        <v>377</v>
      </c>
      <c r="B77" s="73">
        <v>0</v>
      </c>
      <c r="C77" s="73">
        <v>0</v>
      </c>
      <c r="D77" s="73">
        <v>0</v>
      </c>
      <c r="E77" s="73">
        <v>0</v>
      </c>
      <c r="F77" s="73">
        <v>0</v>
      </c>
      <c r="G77" s="73">
        <f t="shared" ref="G77:G82" si="9">D77-E77</f>
        <v>0</v>
      </c>
    </row>
    <row r="78" spans="1:7" x14ac:dyDescent="0.25">
      <c r="A78" s="83" t="s">
        <v>378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f t="shared" si="9"/>
        <v>0</v>
      </c>
    </row>
    <row r="79" spans="1:7" x14ac:dyDescent="0.25">
      <c r="A79" s="83" t="s">
        <v>379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f t="shared" si="9"/>
        <v>0</v>
      </c>
    </row>
    <row r="80" spans="1:7" x14ac:dyDescent="0.25">
      <c r="A80" s="83" t="s">
        <v>380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f t="shared" si="9"/>
        <v>0</v>
      </c>
    </row>
    <row r="81" spans="1:7" x14ac:dyDescent="0.25">
      <c r="A81" s="83" t="s">
        <v>381</v>
      </c>
      <c r="B81" s="73">
        <v>0</v>
      </c>
      <c r="C81" s="73">
        <v>0</v>
      </c>
      <c r="D81" s="73">
        <v>0</v>
      </c>
      <c r="E81" s="73">
        <v>0</v>
      </c>
      <c r="F81" s="73">
        <v>0</v>
      </c>
      <c r="G81" s="73">
        <f t="shared" si="9"/>
        <v>0</v>
      </c>
    </row>
    <row r="82" spans="1:7" x14ac:dyDescent="0.25">
      <c r="A82" s="83" t="s">
        <v>382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f t="shared" si="9"/>
        <v>0</v>
      </c>
    </row>
    <row r="83" spans="1:7" x14ac:dyDescent="0.25">
      <c r="A83" s="84"/>
      <c r="B83" s="73"/>
      <c r="C83" s="73"/>
      <c r="D83" s="73"/>
      <c r="E83" s="73"/>
      <c r="F83" s="73"/>
      <c r="G83" s="73"/>
    </row>
    <row r="84" spans="1:7" x14ac:dyDescent="0.25">
      <c r="A84" s="27" t="s">
        <v>383</v>
      </c>
      <c r="B84" s="81">
        <f t="shared" ref="B84:G84" si="10">SUM(B85,B93,B103,B113,B123,B133,B137,B146,B150)</f>
        <v>0</v>
      </c>
      <c r="C84" s="81">
        <f t="shared" si="10"/>
        <v>0</v>
      </c>
      <c r="D84" s="81">
        <f t="shared" si="10"/>
        <v>0</v>
      </c>
      <c r="E84" s="81">
        <f t="shared" si="10"/>
        <v>0</v>
      </c>
      <c r="F84" s="81">
        <f t="shared" si="10"/>
        <v>0</v>
      </c>
      <c r="G84" s="81">
        <f t="shared" si="10"/>
        <v>0</v>
      </c>
    </row>
    <row r="85" spans="1:7" x14ac:dyDescent="0.25">
      <c r="A85" s="82" t="s">
        <v>310</v>
      </c>
      <c r="B85" s="81">
        <f t="shared" ref="B85:G85" si="11">SUM(B86:B92)</f>
        <v>0</v>
      </c>
      <c r="C85" s="81">
        <f t="shared" si="11"/>
        <v>0</v>
      </c>
      <c r="D85" s="81">
        <f t="shared" si="11"/>
        <v>0</v>
      </c>
      <c r="E85" s="81">
        <f t="shared" si="11"/>
        <v>0</v>
      </c>
      <c r="F85" s="81">
        <f t="shared" si="11"/>
        <v>0</v>
      </c>
      <c r="G85" s="81">
        <f t="shared" si="11"/>
        <v>0</v>
      </c>
    </row>
    <row r="86" spans="1:7" x14ac:dyDescent="0.25">
      <c r="A86" s="83" t="s">
        <v>311</v>
      </c>
      <c r="B86" s="73">
        <v>0</v>
      </c>
      <c r="C86" s="73">
        <v>0</v>
      </c>
      <c r="D86" s="73">
        <v>0</v>
      </c>
      <c r="E86" s="73">
        <v>0</v>
      </c>
      <c r="F86" s="73">
        <v>0</v>
      </c>
      <c r="G86" s="73">
        <f>D86-E86</f>
        <v>0</v>
      </c>
    </row>
    <row r="87" spans="1:7" x14ac:dyDescent="0.25">
      <c r="A87" s="83" t="s">
        <v>312</v>
      </c>
      <c r="B87" s="73">
        <v>0</v>
      </c>
      <c r="C87" s="73">
        <v>0</v>
      </c>
      <c r="D87" s="73">
        <v>0</v>
      </c>
      <c r="E87" s="73">
        <v>0</v>
      </c>
      <c r="F87" s="73">
        <v>0</v>
      </c>
      <c r="G87" s="73">
        <f t="shared" ref="G87:G92" si="12">D87-E87</f>
        <v>0</v>
      </c>
    </row>
    <row r="88" spans="1:7" x14ac:dyDescent="0.25">
      <c r="A88" s="83" t="s">
        <v>313</v>
      </c>
      <c r="B88" s="73">
        <v>0</v>
      </c>
      <c r="C88" s="73">
        <v>0</v>
      </c>
      <c r="D88" s="73">
        <v>0</v>
      </c>
      <c r="E88" s="73">
        <v>0</v>
      </c>
      <c r="F88" s="73">
        <v>0</v>
      </c>
      <c r="G88" s="73">
        <f t="shared" si="12"/>
        <v>0</v>
      </c>
    </row>
    <row r="89" spans="1:7" x14ac:dyDescent="0.25">
      <c r="A89" s="83" t="s">
        <v>314</v>
      </c>
      <c r="B89" s="73">
        <v>0</v>
      </c>
      <c r="C89" s="73">
        <v>0</v>
      </c>
      <c r="D89" s="73">
        <v>0</v>
      </c>
      <c r="E89" s="73">
        <v>0</v>
      </c>
      <c r="F89" s="73">
        <v>0</v>
      </c>
      <c r="G89" s="73">
        <f t="shared" si="12"/>
        <v>0</v>
      </c>
    </row>
    <row r="90" spans="1:7" x14ac:dyDescent="0.25">
      <c r="A90" s="83" t="s">
        <v>315</v>
      </c>
      <c r="B90" s="73">
        <v>0</v>
      </c>
      <c r="C90" s="73">
        <v>0</v>
      </c>
      <c r="D90" s="73">
        <v>0</v>
      </c>
      <c r="E90" s="73">
        <v>0</v>
      </c>
      <c r="F90" s="73">
        <v>0</v>
      </c>
      <c r="G90" s="73">
        <f t="shared" si="12"/>
        <v>0</v>
      </c>
    </row>
    <row r="91" spans="1:7" x14ac:dyDescent="0.25">
      <c r="A91" s="83" t="s">
        <v>316</v>
      </c>
      <c r="B91" s="73">
        <v>0</v>
      </c>
      <c r="C91" s="73">
        <v>0</v>
      </c>
      <c r="D91" s="73">
        <v>0</v>
      </c>
      <c r="E91" s="73">
        <v>0</v>
      </c>
      <c r="F91" s="73">
        <v>0</v>
      </c>
      <c r="G91" s="73">
        <f t="shared" si="12"/>
        <v>0</v>
      </c>
    </row>
    <row r="92" spans="1:7" x14ac:dyDescent="0.25">
      <c r="A92" s="83" t="s">
        <v>317</v>
      </c>
      <c r="B92" s="73">
        <v>0</v>
      </c>
      <c r="C92" s="73">
        <v>0</v>
      </c>
      <c r="D92" s="73">
        <v>0</v>
      </c>
      <c r="E92" s="73">
        <v>0</v>
      </c>
      <c r="F92" s="73">
        <v>0</v>
      </c>
      <c r="G92" s="73">
        <f t="shared" si="12"/>
        <v>0</v>
      </c>
    </row>
    <row r="93" spans="1:7" x14ac:dyDescent="0.25">
      <c r="A93" s="82" t="s">
        <v>318</v>
      </c>
      <c r="B93" s="81">
        <f t="shared" ref="B93:G93" si="13">SUM(B94:B102)</f>
        <v>0</v>
      </c>
      <c r="C93" s="81">
        <f t="shared" si="13"/>
        <v>0</v>
      </c>
      <c r="D93" s="81">
        <f t="shared" si="13"/>
        <v>0</v>
      </c>
      <c r="E93" s="81">
        <f t="shared" si="13"/>
        <v>0</v>
      </c>
      <c r="F93" s="81">
        <f t="shared" si="13"/>
        <v>0</v>
      </c>
      <c r="G93" s="81">
        <f t="shared" si="13"/>
        <v>0</v>
      </c>
    </row>
    <row r="94" spans="1:7" x14ac:dyDescent="0.25">
      <c r="A94" s="83" t="s">
        <v>319</v>
      </c>
      <c r="B94" s="73">
        <v>0</v>
      </c>
      <c r="C94" s="73">
        <v>0</v>
      </c>
      <c r="D94" s="73">
        <v>0</v>
      </c>
      <c r="E94" s="73">
        <v>0</v>
      </c>
      <c r="F94" s="73">
        <v>0</v>
      </c>
      <c r="G94" s="73">
        <f>D94-E94</f>
        <v>0</v>
      </c>
    </row>
    <row r="95" spans="1:7" x14ac:dyDescent="0.25">
      <c r="A95" s="83" t="s">
        <v>320</v>
      </c>
      <c r="B95" s="73">
        <v>0</v>
      </c>
      <c r="C95" s="73">
        <v>0</v>
      </c>
      <c r="D95" s="73">
        <v>0</v>
      </c>
      <c r="E95" s="73">
        <v>0</v>
      </c>
      <c r="F95" s="73">
        <v>0</v>
      </c>
      <c r="G95" s="73">
        <f t="shared" ref="G95:G102" si="14">D95-E95</f>
        <v>0</v>
      </c>
    </row>
    <row r="96" spans="1:7" x14ac:dyDescent="0.25">
      <c r="A96" s="83" t="s">
        <v>321</v>
      </c>
      <c r="B96" s="73">
        <v>0</v>
      </c>
      <c r="C96" s="73">
        <v>0</v>
      </c>
      <c r="D96" s="73">
        <v>0</v>
      </c>
      <c r="E96" s="73">
        <v>0</v>
      </c>
      <c r="F96" s="73">
        <v>0</v>
      </c>
      <c r="G96" s="73">
        <f t="shared" si="14"/>
        <v>0</v>
      </c>
    </row>
    <row r="97" spans="1:7" x14ac:dyDescent="0.25">
      <c r="A97" s="83" t="s">
        <v>322</v>
      </c>
      <c r="B97" s="73">
        <v>0</v>
      </c>
      <c r="C97" s="73">
        <v>0</v>
      </c>
      <c r="D97" s="73">
        <v>0</v>
      </c>
      <c r="E97" s="73">
        <v>0</v>
      </c>
      <c r="F97" s="73">
        <v>0</v>
      </c>
      <c r="G97" s="73">
        <f t="shared" si="14"/>
        <v>0</v>
      </c>
    </row>
    <row r="98" spans="1:7" x14ac:dyDescent="0.25">
      <c r="A98" s="85" t="s">
        <v>323</v>
      </c>
      <c r="B98" s="73">
        <v>0</v>
      </c>
      <c r="C98" s="73">
        <v>0</v>
      </c>
      <c r="D98" s="73">
        <v>0</v>
      </c>
      <c r="E98" s="73">
        <v>0</v>
      </c>
      <c r="F98" s="73">
        <v>0</v>
      </c>
      <c r="G98" s="73">
        <f t="shared" si="14"/>
        <v>0</v>
      </c>
    </row>
    <row r="99" spans="1:7" x14ac:dyDescent="0.25">
      <c r="A99" s="83" t="s">
        <v>324</v>
      </c>
      <c r="B99" s="73">
        <v>0</v>
      </c>
      <c r="C99" s="73">
        <v>0</v>
      </c>
      <c r="D99" s="73">
        <v>0</v>
      </c>
      <c r="E99" s="73">
        <v>0</v>
      </c>
      <c r="F99" s="73">
        <v>0</v>
      </c>
      <c r="G99" s="73">
        <f t="shared" si="14"/>
        <v>0</v>
      </c>
    </row>
    <row r="100" spans="1:7" x14ac:dyDescent="0.25">
      <c r="A100" s="83" t="s">
        <v>325</v>
      </c>
      <c r="B100" s="73">
        <v>0</v>
      </c>
      <c r="C100" s="73">
        <v>0</v>
      </c>
      <c r="D100" s="73">
        <v>0</v>
      </c>
      <c r="E100" s="73">
        <v>0</v>
      </c>
      <c r="F100" s="73">
        <v>0</v>
      </c>
      <c r="G100" s="73">
        <f t="shared" si="14"/>
        <v>0</v>
      </c>
    </row>
    <row r="101" spans="1:7" x14ac:dyDescent="0.25">
      <c r="A101" s="83" t="s">
        <v>326</v>
      </c>
      <c r="B101" s="73">
        <v>0</v>
      </c>
      <c r="C101" s="73">
        <v>0</v>
      </c>
      <c r="D101" s="73">
        <v>0</v>
      </c>
      <c r="E101" s="73">
        <v>0</v>
      </c>
      <c r="F101" s="73">
        <v>0</v>
      </c>
      <c r="G101" s="73">
        <f t="shared" si="14"/>
        <v>0</v>
      </c>
    </row>
    <row r="102" spans="1:7" x14ac:dyDescent="0.25">
      <c r="A102" s="83" t="s">
        <v>327</v>
      </c>
      <c r="B102" s="73">
        <v>0</v>
      </c>
      <c r="C102" s="73">
        <v>0</v>
      </c>
      <c r="D102" s="73">
        <v>0</v>
      </c>
      <c r="E102" s="73">
        <v>0</v>
      </c>
      <c r="F102" s="73">
        <v>0</v>
      </c>
      <c r="G102" s="73">
        <f t="shared" si="14"/>
        <v>0</v>
      </c>
    </row>
    <row r="103" spans="1:7" x14ac:dyDescent="0.25">
      <c r="A103" s="82" t="s">
        <v>328</v>
      </c>
      <c r="B103" s="81">
        <f>SUM(B104:B112)</f>
        <v>0</v>
      </c>
      <c r="C103" s="81">
        <f>SUM(C104:C112)</f>
        <v>0</v>
      </c>
      <c r="D103" s="81">
        <v>0</v>
      </c>
      <c r="E103" s="81">
        <f>SUM(E104:E112)</f>
        <v>0</v>
      </c>
      <c r="F103" s="81">
        <f>SUM(F104:F112)</f>
        <v>0</v>
      </c>
      <c r="G103" s="81">
        <f>SUM(G104:G112)</f>
        <v>0</v>
      </c>
    </row>
    <row r="104" spans="1:7" x14ac:dyDescent="0.25">
      <c r="A104" s="83" t="s">
        <v>329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f>D104-E104</f>
        <v>0</v>
      </c>
    </row>
    <row r="105" spans="1:7" x14ac:dyDescent="0.25">
      <c r="A105" s="83" t="s">
        <v>330</v>
      </c>
      <c r="B105" s="73">
        <v>0</v>
      </c>
      <c r="C105" s="73">
        <v>0</v>
      </c>
      <c r="D105" s="73">
        <v>0</v>
      </c>
      <c r="E105" s="73">
        <v>0</v>
      </c>
      <c r="F105" s="73">
        <v>0</v>
      </c>
      <c r="G105" s="73">
        <f t="shared" ref="G105:G112" si="15">D105-E105</f>
        <v>0</v>
      </c>
    </row>
    <row r="106" spans="1:7" x14ac:dyDescent="0.25">
      <c r="A106" s="83" t="s">
        <v>331</v>
      </c>
      <c r="B106" s="73">
        <v>0</v>
      </c>
      <c r="C106" s="73">
        <v>0</v>
      </c>
      <c r="D106" s="73">
        <v>0</v>
      </c>
      <c r="E106" s="73">
        <v>0</v>
      </c>
      <c r="F106" s="73">
        <v>0</v>
      </c>
      <c r="G106" s="73">
        <f t="shared" si="15"/>
        <v>0</v>
      </c>
    </row>
    <row r="107" spans="1:7" x14ac:dyDescent="0.25">
      <c r="A107" s="83" t="s">
        <v>332</v>
      </c>
      <c r="B107" s="73">
        <v>0</v>
      </c>
      <c r="C107" s="73">
        <v>0</v>
      </c>
      <c r="D107" s="73">
        <v>0</v>
      </c>
      <c r="E107" s="73">
        <v>0</v>
      </c>
      <c r="F107" s="73">
        <v>0</v>
      </c>
      <c r="G107" s="73">
        <f t="shared" si="15"/>
        <v>0</v>
      </c>
    </row>
    <row r="108" spans="1:7" x14ac:dyDescent="0.25">
      <c r="A108" s="83" t="s">
        <v>333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f t="shared" si="15"/>
        <v>0</v>
      </c>
    </row>
    <row r="109" spans="1:7" x14ac:dyDescent="0.25">
      <c r="A109" s="83" t="s">
        <v>334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f t="shared" si="15"/>
        <v>0</v>
      </c>
    </row>
    <row r="110" spans="1:7" x14ac:dyDescent="0.25">
      <c r="A110" s="83" t="s">
        <v>335</v>
      </c>
      <c r="B110" s="73">
        <v>0</v>
      </c>
      <c r="C110" s="73">
        <v>0</v>
      </c>
      <c r="D110" s="73">
        <v>0</v>
      </c>
      <c r="E110" s="73">
        <v>0</v>
      </c>
      <c r="F110" s="73">
        <v>0</v>
      </c>
      <c r="G110" s="73">
        <f t="shared" si="15"/>
        <v>0</v>
      </c>
    </row>
    <row r="111" spans="1:7" x14ac:dyDescent="0.25">
      <c r="A111" s="83" t="s">
        <v>336</v>
      </c>
      <c r="B111" s="73">
        <v>0</v>
      </c>
      <c r="C111" s="73">
        <v>0</v>
      </c>
      <c r="D111" s="73">
        <v>0</v>
      </c>
      <c r="E111" s="73">
        <v>0</v>
      </c>
      <c r="F111" s="73">
        <v>0</v>
      </c>
      <c r="G111" s="73">
        <f t="shared" si="15"/>
        <v>0</v>
      </c>
    </row>
    <row r="112" spans="1:7" x14ac:dyDescent="0.25">
      <c r="A112" s="83" t="s">
        <v>337</v>
      </c>
      <c r="B112" s="73">
        <v>0</v>
      </c>
      <c r="C112" s="73">
        <v>0</v>
      </c>
      <c r="D112" s="73">
        <v>0</v>
      </c>
      <c r="E112" s="73">
        <v>0</v>
      </c>
      <c r="F112" s="73">
        <v>0</v>
      </c>
      <c r="G112" s="73">
        <f t="shared" si="15"/>
        <v>0</v>
      </c>
    </row>
    <row r="113" spans="1:7" x14ac:dyDescent="0.25">
      <c r="A113" s="82" t="s">
        <v>338</v>
      </c>
      <c r="B113" s="81">
        <f t="shared" ref="B113:G113" si="16">SUM(B114:B122)</f>
        <v>0</v>
      </c>
      <c r="C113" s="81">
        <f t="shared" si="16"/>
        <v>0</v>
      </c>
      <c r="D113" s="81">
        <f t="shared" si="16"/>
        <v>0</v>
      </c>
      <c r="E113" s="81">
        <f t="shared" si="16"/>
        <v>0</v>
      </c>
      <c r="F113" s="81">
        <f t="shared" si="16"/>
        <v>0</v>
      </c>
      <c r="G113" s="81">
        <f t="shared" si="16"/>
        <v>0</v>
      </c>
    </row>
    <row r="114" spans="1:7" x14ac:dyDescent="0.25">
      <c r="A114" s="83" t="s">
        <v>339</v>
      </c>
      <c r="B114" s="73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f>D114-E114</f>
        <v>0</v>
      </c>
    </row>
    <row r="115" spans="1:7" x14ac:dyDescent="0.25">
      <c r="A115" s="83" t="s">
        <v>340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f t="shared" ref="G115:G122" si="17">D115-E115</f>
        <v>0</v>
      </c>
    </row>
    <row r="116" spans="1:7" x14ac:dyDescent="0.25">
      <c r="A116" s="83" t="s">
        <v>341</v>
      </c>
      <c r="B116" s="73">
        <v>0</v>
      </c>
      <c r="C116" s="73">
        <v>0</v>
      </c>
      <c r="D116" s="73">
        <v>0</v>
      </c>
      <c r="E116" s="73">
        <v>0</v>
      </c>
      <c r="F116" s="73">
        <v>0</v>
      </c>
      <c r="G116" s="73">
        <f t="shared" si="17"/>
        <v>0</v>
      </c>
    </row>
    <row r="117" spans="1:7" x14ac:dyDescent="0.25">
      <c r="A117" s="83" t="s">
        <v>342</v>
      </c>
      <c r="B117" s="73">
        <v>0</v>
      </c>
      <c r="C117" s="73">
        <v>0</v>
      </c>
      <c r="D117" s="73">
        <v>0</v>
      </c>
      <c r="E117" s="73">
        <v>0</v>
      </c>
      <c r="F117" s="73">
        <v>0</v>
      </c>
      <c r="G117" s="73">
        <f t="shared" si="17"/>
        <v>0</v>
      </c>
    </row>
    <row r="118" spans="1:7" x14ac:dyDescent="0.25">
      <c r="A118" s="83" t="s">
        <v>343</v>
      </c>
      <c r="B118" s="73">
        <v>0</v>
      </c>
      <c r="C118" s="73">
        <v>0</v>
      </c>
      <c r="D118" s="73">
        <v>0</v>
      </c>
      <c r="E118" s="73">
        <v>0</v>
      </c>
      <c r="F118" s="73">
        <v>0</v>
      </c>
      <c r="G118" s="73">
        <f t="shared" si="17"/>
        <v>0</v>
      </c>
    </row>
    <row r="119" spans="1:7" x14ac:dyDescent="0.25">
      <c r="A119" s="83" t="s">
        <v>344</v>
      </c>
      <c r="B119" s="73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f t="shared" si="17"/>
        <v>0</v>
      </c>
    </row>
    <row r="120" spans="1:7" x14ac:dyDescent="0.25">
      <c r="A120" s="83" t="s">
        <v>345</v>
      </c>
      <c r="B120" s="73">
        <v>0</v>
      </c>
      <c r="C120" s="73">
        <v>0</v>
      </c>
      <c r="D120" s="73">
        <v>0</v>
      </c>
      <c r="E120" s="73">
        <v>0</v>
      </c>
      <c r="F120" s="73">
        <v>0</v>
      </c>
      <c r="G120" s="73">
        <f t="shared" si="17"/>
        <v>0</v>
      </c>
    </row>
    <row r="121" spans="1:7" x14ac:dyDescent="0.25">
      <c r="A121" s="83" t="s">
        <v>346</v>
      </c>
      <c r="B121" s="73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f t="shared" si="17"/>
        <v>0</v>
      </c>
    </row>
    <row r="122" spans="1:7" x14ac:dyDescent="0.25">
      <c r="A122" s="83" t="s">
        <v>347</v>
      </c>
      <c r="B122" s="73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f t="shared" si="17"/>
        <v>0</v>
      </c>
    </row>
    <row r="123" spans="1:7" x14ac:dyDescent="0.25">
      <c r="A123" s="82" t="s">
        <v>348</v>
      </c>
      <c r="B123" s="81">
        <f t="shared" ref="B123:G123" si="18">SUM(B124:B132)</f>
        <v>0</v>
      </c>
      <c r="C123" s="81">
        <f t="shared" si="18"/>
        <v>0</v>
      </c>
      <c r="D123" s="81">
        <f t="shared" si="18"/>
        <v>0</v>
      </c>
      <c r="E123" s="81">
        <f t="shared" si="18"/>
        <v>0</v>
      </c>
      <c r="F123" s="81">
        <f t="shared" si="18"/>
        <v>0</v>
      </c>
      <c r="G123" s="81">
        <f t="shared" si="18"/>
        <v>0</v>
      </c>
    </row>
    <row r="124" spans="1:7" x14ac:dyDescent="0.25">
      <c r="A124" s="83" t="s">
        <v>349</v>
      </c>
      <c r="B124" s="73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f>D124-E124</f>
        <v>0</v>
      </c>
    </row>
    <row r="125" spans="1:7" x14ac:dyDescent="0.25">
      <c r="A125" s="83" t="s">
        <v>350</v>
      </c>
      <c r="B125" s="73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f t="shared" ref="G125:G132" si="19">D125-E125</f>
        <v>0</v>
      </c>
    </row>
    <row r="126" spans="1:7" x14ac:dyDescent="0.25">
      <c r="A126" s="83" t="s">
        <v>351</v>
      </c>
      <c r="B126" s="73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f t="shared" si="19"/>
        <v>0</v>
      </c>
    </row>
    <row r="127" spans="1:7" x14ac:dyDescent="0.25">
      <c r="A127" s="83" t="s">
        <v>352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f t="shared" si="19"/>
        <v>0</v>
      </c>
    </row>
    <row r="128" spans="1:7" x14ac:dyDescent="0.25">
      <c r="A128" s="83" t="s">
        <v>353</v>
      </c>
      <c r="B128" s="73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f t="shared" si="19"/>
        <v>0</v>
      </c>
    </row>
    <row r="129" spans="1:7" x14ac:dyDescent="0.25">
      <c r="A129" s="83" t="s">
        <v>354</v>
      </c>
      <c r="B129" s="73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f t="shared" si="19"/>
        <v>0</v>
      </c>
    </row>
    <row r="130" spans="1:7" x14ac:dyDescent="0.25">
      <c r="A130" s="83" t="s">
        <v>355</v>
      </c>
      <c r="B130" s="73">
        <v>0</v>
      </c>
      <c r="C130" s="73">
        <v>0</v>
      </c>
      <c r="D130" s="73">
        <v>0</v>
      </c>
      <c r="E130" s="73">
        <v>0</v>
      </c>
      <c r="F130" s="73">
        <v>0</v>
      </c>
      <c r="G130" s="73">
        <f t="shared" si="19"/>
        <v>0</v>
      </c>
    </row>
    <row r="131" spans="1:7" x14ac:dyDescent="0.25">
      <c r="A131" s="83" t="s">
        <v>356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f t="shared" si="19"/>
        <v>0</v>
      </c>
    </row>
    <row r="132" spans="1:7" x14ac:dyDescent="0.25">
      <c r="A132" s="83" t="s">
        <v>357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f t="shared" si="19"/>
        <v>0</v>
      </c>
    </row>
    <row r="133" spans="1:7" x14ac:dyDescent="0.25">
      <c r="A133" s="82" t="s">
        <v>358</v>
      </c>
      <c r="B133" s="81">
        <f t="shared" ref="B133:G133" si="20">SUM(B134:B136)</f>
        <v>0</v>
      </c>
      <c r="C133" s="81">
        <f t="shared" si="20"/>
        <v>0</v>
      </c>
      <c r="D133" s="81">
        <f t="shared" si="20"/>
        <v>0</v>
      </c>
      <c r="E133" s="81">
        <f t="shared" si="20"/>
        <v>0</v>
      </c>
      <c r="F133" s="81">
        <f t="shared" si="20"/>
        <v>0</v>
      </c>
      <c r="G133" s="81">
        <f t="shared" si="20"/>
        <v>0</v>
      </c>
    </row>
    <row r="134" spans="1:7" x14ac:dyDescent="0.25">
      <c r="A134" s="83" t="s">
        <v>359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f>D134-E134</f>
        <v>0</v>
      </c>
    </row>
    <row r="135" spans="1:7" x14ac:dyDescent="0.25">
      <c r="A135" s="83" t="s">
        <v>360</v>
      </c>
      <c r="B135" s="73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f t="shared" ref="G135:G136" si="21">D135-E135</f>
        <v>0</v>
      </c>
    </row>
    <row r="136" spans="1:7" x14ac:dyDescent="0.25">
      <c r="A136" s="83" t="s">
        <v>361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f t="shared" si="21"/>
        <v>0</v>
      </c>
    </row>
    <row r="137" spans="1:7" x14ac:dyDescent="0.25">
      <c r="A137" s="82" t="s">
        <v>362</v>
      </c>
      <c r="B137" s="81">
        <f t="shared" ref="B137:G137" si="22">SUM(B138:B142,B144:B145)</f>
        <v>0</v>
      </c>
      <c r="C137" s="81">
        <f t="shared" si="22"/>
        <v>0</v>
      </c>
      <c r="D137" s="81">
        <f t="shared" si="22"/>
        <v>0</v>
      </c>
      <c r="E137" s="81">
        <f t="shared" si="22"/>
        <v>0</v>
      </c>
      <c r="F137" s="81">
        <f t="shared" si="22"/>
        <v>0</v>
      </c>
      <c r="G137" s="81">
        <f t="shared" si="22"/>
        <v>0</v>
      </c>
    </row>
    <row r="138" spans="1:7" x14ac:dyDescent="0.25">
      <c r="A138" s="83" t="s">
        <v>363</v>
      </c>
      <c r="B138" s="73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f>D138-E138</f>
        <v>0</v>
      </c>
    </row>
    <row r="139" spans="1:7" x14ac:dyDescent="0.25">
      <c r="A139" s="83" t="s">
        <v>364</v>
      </c>
      <c r="B139" s="73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f t="shared" ref="G139:G145" si="23">D139-E139</f>
        <v>0</v>
      </c>
    </row>
    <row r="140" spans="1:7" x14ac:dyDescent="0.25">
      <c r="A140" s="83" t="s">
        <v>365</v>
      </c>
      <c r="B140" s="73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f t="shared" si="23"/>
        <v>0</v>
      </c>
    </row>
    <row r="141" spans="1:7" x14ac:dyDescent="0.25">
      <c r="A141" s="83" t="s">
        <v>366</v>
      </c>
      <c r="B141" s="73">
        <v>0</v>
      </c>
      <c r="C141" s="73">
        <v>0</v>
      </c>
      <c r="D141" s="73">
        <v>0</v>
      </c>
      <c r="E141" s="73">
        <v>0</v>
      </c>
      <c r="F141" s="73">
        <v>0</v>
      </c>
      <c r="G141" s="73">
        <f t="shared" si="23"/>
        <v>0</v>
      </c>
    </row>
    <row r="142" spans="1:7" x14ac:dyDescent="0.25">
      <c r="A142" s="83" t="s">
        <v>367</v>
      </c>
      <c r="B142" s="73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f t="shared" si="23"/>
        <v>0</v>
      </c>
    </row>
    <row r="143" spans="1:7" x14ac:dyDescent="0.25">
      <c r="A143" s="83" t="s">
        <v>368</v>
      </c>
      <c r="B143" s="73">
        <v>0</v>
      </c>
      <c r="C143" s="73">
        <v>0</v>
      </c>
      <c r="D143" s="73">
        <v>0</v>
      </c>
      <c r="E143" s="73">
        <v>0</v>
      </c>
      <c r="F143" s="73">
        <v>0</v>
      </c>
      <c r="G143" s="73">
        <f t="shared" si="23"/>
        <v>0</v>
      </c>
    </row>
    <row r="144" spans="1:7" x14ac:dyDescent="0.25">
      <c r="A144" s="83" t="s">
        <v>369</v>
      </c>
      <c r="B144" s="73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f t="shared" si="23"/>
        <v>0</v>
      </c>
    </row>
    <row r="145" spans="1:7" x14ac:dyDescent="0.25">
      <c r="A145" s="83" t="s">
        <v>370</v>
      </c>
      <c r="B145" s="73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f t="shared" si="23"/>
        <v>0</v>
      </c>
    </row>
    <row r="146" spans="1:7" x14ac:dyDescent="0.25">
      <c r="A146" s="82" t="s">
        <v>371</v>
      </c>
      <c r="B146" s="81">
        <f t="shared" ref="B146:G146" si="24">SUM(B147:B149)</f>
        <v>0</v>
      </c>
      <c r="C146" s="81">
        <f t="shared" si="24"/>
        <v>0</v>
      </c>
      <c r="D146" s="81">
        <f t="shared" si="24"/>
        <v>0</v>
      </c>
      <c r="E146" s="81">
        <f t="shared" si="24"/>
        <v>0</v>
      </c>
      <c r="F146" s="81">
        <f t="shared" si="24"/>
        <v>0</v>
      </c>
      <c r="G146" s="81">
        <f t="shared" si="24"/>
        <v>0</v>
      </c>
    </row>
    <row r="147" spans="1:7" x14ac:dyDescent="0.25">
      <c r="A147" s="83" t="s">
        <v>372</v>
      </c>
      <c r="B147" s="73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f>D147-E147</f>
        <v>0</v>
      </c>
    </row>
    <row r="148" spans="1:7" x14ac:dyDescent="0.25">
      <c r="A148" s="83" t="s">
        <v>373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f t="shared" ref="G148:G149" si="25">D148-E148</f>
        <v>0</v>
      </c>
    </row>
    <row r="149" spans="1:7" x14ac:dyDescent="0.25">
      <c r="A149" s="83" t="s">
        <v>374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f t="shared" si="25"/>
        <v>0</v>
      </c>
    </row>
    <row r="150" spans="1:7" x14ac:dyDescent="0.25">
      <c r="A150" s="82" t="s">
        <v>375</v>
      </c>
      <c r="B150" s="81">
        <f t="shared" ref="B150:G150" si="26">SUM(B151:B157)</f>
        <v>0</v>
      </c>
      <c r="C150" s="81">
        <f t="shared" si="26"/>
        <v>0</v>
      </c>
      <c r="D150" s="81">
        <f t="shared" si="26"/>
        <v>0</v>
      </c>
      <c r="E150" s="81">
        <f t="shared" si="26"/>
        <v>0</v>
      </c>
      <c r="F150" s="81">
        <f t="shared" si="26"/>
        <v>0</v>
      </c>
      <c r="G150" s="81">
        <f t="shared" si="26"/>
        <v>0</v>
      </c>
    </row>
    <row r="151" spans="1:7" x14ac:dyDescent="0.25">
      <c r="A151" s="83" t="s">
        <v>376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f>D151-E151</f>
        <v>0</v>
      </c>
    </row>
    <row r="152" spans="1:7" x14ac:dyDescent="0.25">
      <c r="A152" s="83" t="s">
        <v>377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f t="shared" ref="G152:G157" si="27">D152-E152</f>
        <v>0</v>
      </c>
    </row>
    <row r="153" spans="1:7" x14ac:dyDescent="0.25">
      <c r="A153" s="83" t="s">
        <v>378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f t="shared" si="27"/>
        <v>0</v>
      </c>
    </row>
    <row r="154" spans="1:7" x14ac:dyDescent="0.25">
      <c r="A154" s="85" t="s">
        <v>379</v>
      </c>
      <c r="B154" s="73">
        <v>0</v>
      </c>
      <c r="C154" s="73">
        <v>0</v>
      </c>
      <c r="D154" s="73">
        <v>0</v>
      </c>
      <c r="E154" s="73">
        <v>0</v>
      </c>
      <c r="F154" s="73">
        <v>0</v>
      </c>
      <c r="G154" s="73">
        <f t="shared" si="27"/>
        <v>0</v>
      </c>
    </row>
    <row r="155" spans="1:7" x14ac:dyDescent="0.25">
      <c r="A155" s="83" t="s">
        <v>380</v>
      </c>
      <c r="B155" s="73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f t="shared" si="27"/>
        <v>0</v>
      </c>
    </row>
    <row r="156" spans="1:7" x14ac:dyDescent="0.25">
      <c r="A156" s="83" t="s">
        <v>381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f t="shared" si="27"/>
        <v>0</v>
      </c>
    </row>
    <row r="157" spans="1:7" x14ac:dyDescent="0.25">
      <c r="A157" s="83" t="s">
        <v>382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f t="shared" si="27"/>
        <v>0</v>
      </c>
    </row>
    <row r="158" spans="1:7" x14ac:dyDescent="0.25">
      <c r="A158" s="86"/>
      <c r="B158" s="87"/>
      <c r="C158" s="87"/>
      <c r="D158" s="87"/>
      <c r="E158" s="87"/>
      <c r="F158" s="87"/>
      <c r="G158" s="87"/>
    </row>
    <row r="159" spans="1:7" x14ac:dyDescent="0.25">
      <c r="A159" s="28" t="s">
        <v>384</v>
      </c>
      <c r="B159" s="88">
        <f t="shared" ref="B159:G159" si="28">B9+B84</f>
        <v>20108919.899999999</v>
      </c>
      <c r="C159" s="88">
        <f t="shared" si="28"/>
        <v>537811.78</v>
      </c>
      <c r="D159" s="88">
        <f t="shared" si="28"/>
        <v>20646731.68</v>
      </c>
      <c r="E159" s="88">
        <f t="shared" si="28"/>
        <v>4129276.3099999996</v>
      </c>
      <c r="F159" s="88">
        <f t="shared" si="28"/>
        <v>4129276.3099999996</v>
      </c>
      <c r="G159" s="88">
        <f t="shared" si="28"/>
        <v>16517455.369999999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43:G47 B50:G57 B59:G61 B58:F58 B63:G70 B62:F62 B71:F92 B94:F159 B93:C93 E93:F93" unlockedFormula="1"/>
    <ignoredError sqref="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385</v>
      </c>
      <c r="B1" s="168"/>
      <c r="C1" s="168"/>
      <c r="D1" s="168"/>
      <c r="E1" s="168"/>
      <c r="F1" s="168"/>
      <c r="G1" s="169"/>
    </row>
    <row r="2" spans="1:7" ht="15" customHeight="1" x14ac:dyDescent="0.25">
      <c r="A2" s="108" t="str">
        <f>'Formato 1'!A2</f>
        <v xml:space="preserve"> Comisión Municipal del Deporte de Guanajuato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301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386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Marzo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62" t="s">
        <v>4</v>
      </c>
      <c r="B7" s="164" t="s">
        <v>303</v>
      </c>
      <c r="C7" s="164"/>
      <c r="D7" s="164"/>
      <c r="E7" s="164"/>
      <c r="F7" s="164"/>
      <c r="G7" s="166" t="s">
        <v>304</v>
      </c>
    </row>
    <row r="8" spans="1:7" ht="30" x14ac:dyDescent="0.25">
      <c r="A8" s="163"/>
      <c r="B8" s="24" t="s">
        <v>305</v>
      </c>
      <c r="C8" s="7" t="s">
        <v>235</v>
      </c>
      <c r="D8" s="24" t="s">
        <v>236</v>
      </c>
      <c r="E8" s="24" t="s">
        <v>191</v>
      </c>
      <c r="F8" s="24" t="s">
        <v>208</v>
      </c>
      <c r="G8" s="165"/>
    </row>
    <row r="9" spans="1:7" ht="15.75" customHeight="1" x14ac:dyDescent="0.25">
      <c r="A9" s="25" t="s">
        <v>387</v>
      </c>
      <c r="B9" s="236">
        <v>20108919.899999999</v>
      </c>
      <c r="C9" s="236">
        <v>537811.78</v>
      </c>
      <c r="D9" s="236">
        <v>20646731.68</v>
      </c>
      <c r="E9" s="236">
        <v>4129276.31</v>
      </c>
      <c r="F9" s="236">
        <v>4129276.31</v>
      </c>
      <c r="G9" s="236">
        <v>16517455.369999999</v>
      </c>
    </row>
    <row r="10" spans="1:7" x14ac:dyDescent="0.25">
      <c r="A10" s="61" t="s">
        <v>388</v>
      </c>
      <c r="B10" s="238">
        <v>20108919.899999999</v>
      </c>
      <c r="C10" s="238">
        <v>537811.78</v>
      </c>
      <c r="D10" s="237">
        <v>20646731.68</v>
      </c>
      <c r="E10" s="238">
        <v>4129276.31</v>
      </c>
      <c r="F10" s="238">
        <v>4129276.31</v>
      </c>
      <c r="G10" s="237">
        <v>16517455.369999999</v>
      </c>
    </row>
    <row r="11" spans="1:7" x14ac:dyDescent="0.25">
      <c r="A11" s="61" t="s">
        <v>389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61" t="s">
        <v>390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61" t="s">
        <v>391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61" t="s">
        <v>392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61" t="s">
        <v>393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61" t="s">
        <v>394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61" t="s">
        <v>395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29" t="s">
        <v>151</v>
      </c>
      <c r="B18" s="47"/>
      <c r="C18" s="47"/>
      <c r="D18" s="47"/>
      <c r="E18" s="47"/>
      <c r="F18" s="47"/>
      <c r="G18" s="47"/>
    </row>
    <row r="19" spans="1:7" x14ac:dyDescent="0.25">
      <c r="A19" s="3" t="s">
        <v>396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61" t="s">
        <v>388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61" t="s">
        <v>389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61" t="s">
        <v>390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61" t="s">
        <v>391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61" t="s">
        <v>392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61" t="s">
        <v>393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61" t="s">
        <v>394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61" t="s">
        <v>395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29" t="s">
        <v>151</v>
      </c>
      <c r="B28" s="47"/>
      <c r="C28" s="47"/>
      <c r="D28" s="47"/>
      <c r="E28" s="47"/>
      <c r="F28" s="47"/>
      <c r="G28" s="47"/>
    </row>
    <row r="29" spans="1:7" x14ac:dyDescent="0.25">
      <c r="A29" s="3" t="s">
        <v>384</v>
      </c>
      <c r="B29" s="4">
        <f>SUM(B19,B9)</f>
        <v>20108919.899999999</v>
      </c>
      <c r="C29" s="4">
        <f t="shared" ref="C29:G29" si="1">SUM(C19,C9)</f>
        <v>537811.78</v>
      </c>
      <c r="D29" s="4">
        <f t="shared" si="1"/>
        <v>20646731.68</v>
      </c>
      <c r="E29" s="4">
        <f t="shared" si="1"/>
        <v>4129276.31</v>
      </c>
      <c r="F29" s="4">
        <f t="shared" si="1"/>
        <v>4129276.31</v>
      </c>
      <c r="G29" s="4">
        <f t="shared" si="1"/>
        <v>16517455.369999999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397</v>
      </c>
      <c r="B1" s="174"/>
      <c r="C1" s="174"/>
      <c r="D1" s="174"/>
      <c r="E1" s="174"/>
      <c r="F1" s="174"/>
      <c r="G1" s="174"/>
    </row>
    <row r="2" spans="1:7" x14ac:dyDescent="0.25">
      <c r="A2" s="108" t="str">
        <f>'Formato 1'!A2</f>
        <v xml:space="preserve"> Comisión Municipal del Deporte de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398</v>
      </c>
      <c r="B3" s="112"/>
      <c r="C3" s="112"/>
      <c r="D3" s="112"/>
      <c r="E3" s="112"/>
      <c r="F3" s="112"/>
      <c r="G3" s="113"/>
    </row>
    <row r="4" spans="1:7" x14ac:dyDescent="0.25">
      <c r="A4" s="111" t="s">
        <v>399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62" t="s">
        <v>4</v>
      </c>
      <c r="B7" s="170" t="s">
        <v>303</v>
      </c>
      <c r="C7" s="171"/>
      <c r="D7" s="171"/>
      <c r="E7" s="171"/>
      <c r="F7" s="172"/>
      <c r="G7" s="166" t="s">
        <v>400</v>
      </c>
    </row>
    <row r="8" spans="1:7" ht="30" x14ac:dyDescent="0.25">
      <c r="A8" s="163"/>
      <c r="B8" s="24" t="s">
        <v>305</v>
      </c>
      <c r="C8" s="7" t="s">
        <v>401</v>
      </c>
      <c r="D8" s="24" t="s">
        <v>307</v>
      </c>
      <c r="E8" s="24" t="s">
        <v>191</v>
      </c>
      <c r="F8" s="30" t="s">
        <v>208</v>
      </c>
      <c r="G8" s="165"/>
    </row>
    <row r="9" spans="1:7" ht="16.5" customHeight="1" x14ac:dyDescent="0.25">
      <c r="A9" s="25" t="s">
        <v>402</v>
      </c>
      <c r="B9" s="233">
        <v>20108919.899999999</v>
      </c>
      <c r="C9" s="233">
        <v>537811.78</v>
      </c>
      <c r="D9" s="233">
        <v>20646731.68</v>
      </c>
      <c r="E9" s="233">
        <v>4129276.31</v>
      </c>
      <c r="F9" s="233">
        <v>4129276.31</v>
      </c>
      <c r="G9" s="233">
        <v>16517455.369999999</v>
      </c>
    </row>
    <row r="10" spans="1:7" ht="15" customHeight="1" x14ac:dyDescent="0.25">
      <c r="A10" s="56" t="s">
        <v>403</v>
      </c>
      <c r="B10" s="45">
        <f>SUM(B11:B18)</f>
        <v>0</v>
      </c>
      <c r="C10" s="45">
        <f t="shared" ref="C10:G10" si="0">SUM(C11:C18)</f>
        <v>0</v>
      </c>
      <c r="D10" s="45">
        <f t="shared" si="0"/>
        <v>0</v>
      </c>
      <c r="E10" s="45">
        <f t="shared" si="0"/>
        <v>0</v>
      </c>
      <c r="F10" s="45">
        <f t="shared" si="0"/>
        <v>0</v>
      </c>
      <c r="G10" s="45">
        <f t="shared" si="0"/>
        <v>0</v>
      </c>
    </row>
    <row r="11" spans="1:7" x14ac:dyDescent="0.25">
      <c r="A11" s="75" t="s">
        <v>404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25">
      <c r="A12" s="75" t="s">
        <v>405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25">
      <c r="A13" s="75" t="s">
        <v>406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25">
      <c r="A14" s="75" t="s">
        <v>407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25">
      <c r="A15" s="75" t="s">
        <v>408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25">
      <c r="A16" s="75" t="s">
        <v>409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25">
      <c r="A17" s="75" t="s">
        <v>410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25">
      <c r="A18" s="75" t="s">
        <v>411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25">
      <c r="A19" s="56" t="s">
        <v>412</v>
      </c>
      <c r="B19" s="235">
        <v>20108919.899999999</v>
      </c>
      <c r="C19" s="235">
        <v>537811.78</v>
      </c>
      <c r="D19" s="235">
        <v>20646731.68</v>
      </c>
      <c r="E19" s="235">
        <v>4129276.31</v>
      </c>
      <c r="F19" s="235">
        <v>4129276.31</v>
      </c>
      <c r="G19" s="235">
        <v>16517455.369999999</v>
      </c>
    </row>
    <row r="20" spans="1:7" x14ac:dyDescent="0.25">
      <c r="A20" s="75" t="s">
        <v>413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25">
      <c r="A21" s="75" t="s">
        <v>414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x14ac:dyDescent="0.25">
      <c r="A22" s="75" t="s">
        <v>415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25">
      <c r="A23" s="75" t="s">
        <v>416</v>
      </c>
      <c r="B23" s="239">
        <v>20108919.899999999</v>
      </c>
      <c r="C23" s="239">
        <v>537811.78</v>
      </c>
      <c r="D23" s="235">
        <v>20646731.68</v>
      </c>
      <c r="E23" s="239">
        <v>4129276.31</v>
      </c>
      <c r="F23" s="239">
        <v>4129276.31</v>
      </c>
      <c r="G23" s="235">
        <v>16517455.369999999</v>
      </c>
    </row>
    <row r="24" spans="1:7" x14ac:dyDescent="0.25">
      <c r="A24" s="75" t="s">
        <v>417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5">
      <c r="A25" s="75" t="s">
        <v>418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75" t="s">
        <v>419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56" t="s">
        <v>420</v>
      </c>
      <c r="B27" s="45">
        <f>SUM(B28:B36)</f>
        <v>0</v>
      </c>
      <c r="C27" s="45">
        <f t="shared" ref="C27:G27" si="1">SUM(C28:C36)</f>
        <v>0</v>
      </c>
      <c r="D27" s="45">
        <f t="shared" si="1"/>
        <v>0</v>
      </c>
      <c r="E27" s="45">
        <f t="shared" si="1"/>
        <v>0</v>
      </c>
      <c r="F27" s="45">
        <f t="shared" si="1"/>
        <v>0</v>
      </c>
      <c r="G27" s="45">
        <f t="shared" si="1"/>
        <v>0</v>
      </c>
    </row>
    <row r="28" spans="1:7" x14ac:dyDescent="0.25">
      <c r="A28" s="78" t="s">
        <v>421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25">
      <c r="A29" s="75" t="s">
        <v>422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25">
      <c r="A30" s="75" t="s">
        <v>423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7" x14ac:dyDescent="0.25">
      <c r="A31" s="75" t="s">
        <v>424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</row>
    <row r="32" spans="1:7" x14ac:dyDescent="0.25">
      <c r="A32" s="75" t="s">
        <v>425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</row>
    <row r="33" spans="1:7" ht="14.45" customHeight="1" x14ac:dyDescent="0.25">
      <c r="A33" s="75" t="s">
        <v>426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ht="14.45" customHeight="1" x14ac:dyDescent="0.25">
      <c r="A34" s="75" t="s">
        <v>427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14.45" customHeight="1" x14ac:dyDescent="0.25">
      <c r="A35" s="75" t="s">
        <v>428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14.45" customHeight="1" x14ac:dyDescent="0.25">
      <c r="A36" s="75" t="s">
        <v>429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 ht="14.45" customHeight="1" x14ac:dyDescent="0.25">
      <c r="A37" s="57" t="s">
        <v>430</v>
      </c>
      <c r="B37" s="45">
        <f>SUM(B38:B41)</f>
        <v>0</v>
      </c>
      <c r="C37" s="45">
        <f t="shared" ref="C37:G37" si="2">SUM(C38:C41)</f>
        <v>0</v>
      </c>
      <c r="D37" s="45">
        <f t="shared" si="2"/>
        <v>0</v>
      </c>
      <c r="E37" s="45">
        <f t="shared" si="2"/>
        <v>0</v>
      </c>
      <c r="F37" s="45">
        <f t="shared" si="2"/>
        <v>0</v>
      </c>
      <c r="G37" s="45">
        <f t="shared" si="2"/>
        <v>0</v>
      </c>
    </row>
    <row r="38" spans="1:7" x14ac:dyDescent="0.25">
      <c r="A38" s="78" t="s">
        <v>431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</row>
    <row r="39" spans="1:7" ht="30" x14ac:dyDescent="0.25">
      <c r="A39" s="78" t="s">
        <v>432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</row>
    <row r="40" spans="1:7" x14ac:dyDescent="0.25">
      <c r="A40" s="78" t="s">
        <v>433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</row>
    <row r="41" spans="1:7" x14ac:dyDescent="0.25">
      <c r="A41" s="78" t="s">
        <v>434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</row>
    <row r="42" spans="1:7" x14ac:dyDescent="0.25">
      <c r="A42" s="78"/>
      <c r="B42" s="51"/>
      <c r="C42" s="51"/>
      <c r="D42" s="51"/>
      <c r="E42" s="51"/>
      <c r="F42" s="51"/>
      <c r="G42" s="51"/>
    </row>
    <row r="43" spans="1:7" x14ac:dyDescent="0.25">
      <c r="A43" s="3" t="s">
        <v>435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25">
      <c r="A44" s="56" t="s">
        <v>403</v>
      </c>
      <c r="B44" s="45">
        <f>SUM(B45:B52)</f>
        <v>0</v>
      </c>
      <c r="C44" s="45">
        <f t="shared" ref="C44:G44" si="4">SUM(C45:C52)</f>
        <v>0</v>
      </c>
      <c r="D44" s="45">
        <f t="shared" si="4"/>
        <v>0</v>
      </c>
      <c r="E44" s="45">
        <f t="shared" si="4"/>
        <v>0</v>
      </c>
      <c r="F44" s="45">
        <f t="shared" si="4"/>
        <v>0</v>
      </c>
      <c r="G44" s="45">
        <f t="shared" si="4"/>
        <v>0</v>
      </c>
    </row>
    <row r="45" spans="1:7" x14ac:dyDescent="0.25">
      <c r="A45" s="78" t="s">
        <v>404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x14ac:dyDescent="0.25">
      <c r="A46" s="78" t="s">
        <v>405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x14ac:dyDescent="0.25">
      <c r="A47" s="78" t="s">
        <v>406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x14ac:dyDescent="0.25">
      <c r="A48" s="78" t="s">
        <v>407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</row>
    <row r="49" spans="1:7" x14ac:dyDescent="0.25">
      <c r="A49" s="78" t="s">
        <v>408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x14ac:dyDescent="0.25">
      <c r="A50" s="78" t="s">
        <v>409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x14ac:dyDescent="0.25">
      <c r="A51" s="78" t="s">
        <v>410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x14ac:dyDescent="0.25">
      <c r="A52" s="78" t="s">
        <v>411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x14ac:dyDescent="0.25">
      <c r="A53" s="56" t="s">
        <v>412</v>
      </c>
      <c r="B53" s="45">
        <f>SUM(B54:B60)</f>
        <v>0</v>
      </c>
      <c r="C53" s="45">
        <f t="shared" ref="C53:G53" si="5">SUM(C54:C60)</f>
        <v>0</v>
      </c>
      <c r="D53" s="45">
        <f t="shared" si="5"/>
        <v>0</v>
      </c>
      <c r="E53" s="45">
        <f t="shared" si="5"/>
        <v>0</v>
      </c>
      <c r="F53" s="45">
        <f t="shared" si="5"/>
        <v>0</v>
      </c>
      <c r="G53" s="45">
        <f t="shared" si="5"/>
        <v>0</v>
      </c>
    </row>
    <row r="54" spans="1:7" x14ac:dyDescent="0.25">
      <c r="A54" s="78" t="s">
        <v>413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x14ac:dyDescent="0.25">
      <c r="A55" s="78" t="s">
        <v>414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x14ac:dyDescent="0.25">
      <c r="A56" s="78" t="s">
        <v>415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x14ac:dyDescent="0.25">
      <c r="A57" s="79" t="s">
        <v>416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x14ac:dyDescent="0.25">
      <c r="A58" s="78" t="s">
        <v>417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x14ac:dyDescent="0.25">
      <c r="A59" s="78" t="s">
        <v>418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x14ac:dyDescent="0.25">
      <c r="A60" s="78" t="s">
        <v>419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x14ac:dyDescent="0.25">
      <c r="A61" s="56" t="s">
        <v>420</v>
      </c>
      <c r="B61" s="45">
        <f>SUM(B62:B70)</f>
        <v>0</v>
      </c>
      <c r="C61" s="45">
        <f t="shared" ref="C61:G61" si="6">SUM(C62:C70)</f>
        <v>0</v>
      </c>
      <c r="D61" s="45">
        <f t="shared" si="6"/>
        <v>0</v>
      </c>
      <c r="E61" s="45">
        <f t="shared" si="6"/>
        <v>0</v>
      </c>
      <c r="F61" s="45">
        <f t="shared" si="6"/>
        <v>0</v>
      </c>
      <c r="G61" s="45">
        <f t="shared" si="6"/>
        <v>0</v>
      </c>
    </row>
    <row r="62" spans="1:7" x14ac:dyDescent="0.25">
      <c r="A62" s="78" t="s">
        <v>421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x14ac:dyDescent="0.25">
      <c r="A63" s="78" t="s">
        <v>422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</row>
    <row r="64" spans="1:7" x14ac:dyDescent="0.25">
      <c r="A64" s="78" t="s">
        <v>423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</row>
    <row r="65" spans="1:7" x14ac:dyDescent="0.25">
      <c r="A65" s="78" t="s">
        <v>424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</row>
    <row r="66" spans="1:7" x14ac:dyDescent="0.25">
      <c r="A66" s="78" t="s">
        <v>425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x14ac:dyDescent="0.25">
      <c r="A67" s="78" t="s">
        <v>426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x14ac:dyDescent="0.25">
      <c r="A68" s="78" t="s">
        <v>427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x14ac:dyDescent="0.25">
      <c r="A69" s="78" t="s">
        <v>428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x14ac:dyDescent="0.25">
      <c r="A70" s="78" t="s">
        <v>429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</row>
    <row r="71" spans="1:7" x14ac:dyDescent="0.25">
      <c r="A71" s="57" t="s">
        <v>430</v>
      </c>
      <c r="B71" s="45">
        <f>SUM(B72:B75)</f>
        <v>0</v>
      </c>
      <c r="C71" s="45">
        <f t="shared" ref="C71:G71" si="7">SUM(C72:C75)</f>
        <v>0</v>
      </c>
      <c r="D71" s="45">
        <f t="shared" si="7"/>
        <v>0</v>
      </c>
      <c r="E71" s="45">
        <f t="shared" si="7"/>
        <v>0</v>
      </c>
      <c r="F71" s="45">
        <f t="shared" si="7"/>
        <v>0</v>
      </c>
      <c r="G71" s="45">
        <f t="shared" si="7"/>
        <v>0</v>
      </c>
    </row>
    <row r="72" spans="1:7" x14ac:dyDescent="0.25">
      <c r="A72" s="78" t="s">
        <v>431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ht="30" x14ac:dyDescent="0.25">
      <c r="A73" s="78" t="s">
        <v>432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78" t="s">
        <v>433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78" t="s">
        <v>434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</row>
    <row r="76" spans="1:7" x14ac:dyDescent="0.25">
      <c r="A76" s="43"/>
      <c r="B76" s="47"/>
      <c r="C76" s="47"/>
      <c r="D76" s="47"/>
      <c r="E76" s="47"/>
      <c r="F76" s="47"/>
      <c r="G76" s="47"/>
    </row>
    <row r="77" spans="1:7" x14ac:dyDescent="0.25">
      <c r="A77" s="3" t="s">
        <v>384</v>
      </c>
      <c r="B77" s="4">
        <f>B43+B9</f>
        <v>20108919.899999999</v>
      </c>
      <c r="C77" s="4">
        <f t="shared" ref="C77:G77" si="8">C43+C9</f>
        <v>537811.78</v>
      </c>
      <c r="D77" s="4">
        <f t="shared" si="8"/>
        <v>20646731.68</v>
      </c>
      <c r="E77" s="4">
        <f t="shared" si="8"/>
        <v>4129276.31</v>
      </c>
      <c r="F77" s="4">
        <f t="shared" si="8"/>
        <v>4129276.31</v>
      </c>
      <c r="G77" s="4">
        <f t="shared" si="8"/>
        <v>16517455.369999999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4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436</v>
      </c>
      <c r="B1" s="159"/>
      <c r="C1" s="159"/>
      <c r="D1" s="159"/>
      <c r="E1" s="159"/>
      <c r="F1" s="159"/>
      <c r="G1" s="160"/>
    </row>
    <row r="2" spans="1:7" x14ac:dyDescent="0.25">
      <c r="A2" s="108" t="str">
        <f>'Formato 1'!A2</f>
        <v xml:space="preserve"> Comisión Municipal del Deporte de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301</v>
      </c>
      <c r="B3" s="112"/>
      <c r="C3" s="112"/>
      <c r="D3" s="112"/>
      <c r="E3" s="112"/>
      <c r="F3" s="112"/>
      <c r="G3" s="113"/>
    </row>
    <row r="4" spans="1:7" x14ac:dyDescent="0.25">
      <c r="A4" s="111" t="s">
        <v>437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62" t="s">
        <v>438</v>
      </c>
      <c r="B7" s="165" t="s">
        <v>303</v>
      </c>
      <c r="C7" s="165"/>
      <c r="D7" s="165"/>
      <c r="E7" s="165"/>
      <c r="F7" s="165"/>
      <c r="G7" s="165" t="s">
        <v>304</v>
      </c>
    </row>
    <row r="8" spans="1:7" ht="30" x14ac:dyDescent="0.25">
      <c r="A8" s="163"/>
      <c r="B8" s="7" t="s">
        <v>305</v>
      </c>
      <c r="C8" s="31" t="s">
        <v>401</v>
      </c>
      <c r="D8" s="31" t="s">
        <v>236</v>
      </c>
      <c r="E8" s="31" t="s">
        <v>191</v>
      </c>
      <c r="F8" s="31" t="s">
        <v>208</v>
      </c>
      <c r="G8" s="175"/>
    </row>
    <row r="9" spans="1:7" ht="15.75" customHeight="1" x14ac:dyDescent="0.25">
      <c r="A9" s="25" t="s">
        <v>439</v>
      </c>
      <c r="B9" s="240">
        <v>12198285.9</v>
      </c>
      <c r="C9" s="240">
        <v>50000</v>
      </c>
      <c r="D9" s="240">
        <v>12248285.9</v>
      </c>
      <c r="E9" s="240">
        <v>2783713.17</v>
      </c>
      <c r="F9" s="240">
        <v>2783713.17</v>
      </c>
      <c r="G9" s="240">
        <v>9464572.7300000004</v>
      </c>
    </row>
    <row r="10" spans="1:7" x14ac:dyDescent="0.25">
      <c r="A10" s="56" t="s">
        <v>440</v>
      </c>
      <c r="B10" s="234">
        <v>12198285.9</v>
      </c>
      <c r="C10" s="234">
        <v>50000</v>
      </c>
      <c r="D10" s="232">
        <v>12248285.9</v>
      </c>
      <c r="E10" s="234">
        <v>2783713.17</v>
      </c>
      <c r="F10" s="234">
        <v>2783713.17</v>
      </c>
      <c r="G10" s="232">
        <v>9464572.7300000004</v>
      </c>
    </row>
    <row r="11" spans="1:7" ht="15.75" customHeight="1" x14ac:dyDescent="0.25">
      <c r="A11" s="56" t="s">
        <v>441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f t="shared" ref="G11:G19" si="0">D11-E11</f>
        <v>0</v>
      </c>
    </row>
    <row r="12" spans="1:7" x14ac:dyDescent="0.25">
      <c r="A12" s="56" t="s">
        <v>442</v>
      </c>
      <c r="B12" s="74">
        <f>B13+B14</f>
        <v>0</v>
      </c>
      <c r="C12" s="74">
        <f t="shared" ref="C12:G12" si="1">C13+C14</f>
        <v>0</v>
      </c>
      <c r="D12" s="74">
        <f t="shared" si="1"/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</row>
    <row r="13" spans="1:7" x14ac:dyDescent="0.25">
      <c r="A13" s="75" t="s">
        <v>443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f t="shared" si="0"/>
        <v>0</v>
      </c>
    </row>
    <row r="14" spans="1:7" x14ac:dyDescent="0.25">
      <c r="A14" s="75" t="s">
        <v>444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f t="shared" si="0"/>
        <v>0</v>
      </c>
    </row>
    <row r="15" spans="1:7" x14ac:dyDescent="0.25">
      <c r="A15" s="56" t="s">
        <v>445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f t="shared" si="0"/>
        <v>0</v>
      </c>
    </row>
    <row r="16" spans="1:7" ht="30" x14ac:dyDescent="0.25">
      <c r="A16" s="57" t="s">
        <v>446</v>
      </c>
      <c r="B16" s="74">
        <f>B17+B18</f>
        <v>0</v>
      </c>
      <c r="C16" s="74">
        <f t="shared" ref="C16:G16" si="2">C17+C18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75" t="s">
        <v>447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0"/>
        <v>0</v>
      </c>
    </row>
    <row r="18" spans="1:7" x14ac:dyDescent="0.25">
      <c r="A18" s="75" t="s">
        <v>448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f t="shared" si="0"/>
        <v>0</v>
      </c>
    </row>
    <row r="19" spans="1:7" x14ac:dyDescent="0.25">
      <c r="A19" s="56" t="s">
        <v>449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f t="shared" si="0"/>
        <v>0</v>
      </c>
    </row>
    <row r="20" spans="1:7" x14ac:dyDescent="0.25">
      <c r="A20" s="43"/>
      <c r="B20" s="76"/>
      <c r="C20" s="76"/>
      <c r="D20" s="76"/>
      <c r="E20" s="76"/>
      <c r="F20" s="76"/>
      <c r="G20" s="76"/>
    </row>
    <row r="21" spans="1:7" x14ac:dyDescent="0.25">
      <c r="A21" s="32" t="s">
        <v>450</v>
      </c>
      <c r="B21" s="117">
        <f>SUM(B22,B23,B24,B27,B28,B31)</f>
        <v>0</v>
      </c>
      <c r="C21" s="117">
        <f t="shared" ref="C21:F21" si="3">SUM(C22,C23,C24,C27,C28,C31)</f>
        <v>0</v>
      </c>
      <c r="D21" s="117">
        <f t="shared" si="3"/>
        <v>0</v>
      </c>
      <c r="E21" s="117">
        <f t="shared" si="3"/>
        <v>0</v>
      </c>
      <c r="F21" s="117">
        <f t="shared" si="3"/>
        <v>0</v>
      </c>
      <c r="G21" s="117">
        <f>SUM(G22,G23,G24,G27,G28,G31)</f>
        <v>0</v>
      </c>
    </row>
    <row r="22" spans="1:7" x14ac:dyDescent="0.25">
      <c r="A22" s="56" t="s">
        <v>440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4">
        <f t="shared" ref="G22:G31" si="4">D22-E22</f>
        <v>0</v>
      </c>
    </row>
    <row r="23" spans="1:7" x14ac:dyDescent="0.25">
      <c r="A23" s="56" t="s">
        <v>441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f t="shared" si="4"/>
        <v>0</v>
      </c>
    </row>
    <row r="24" spans="1:7" x14ac:dyDescent="0.25">
      <c r="A24" s="56" t="s">
        <v>442</v>
      </c>
      <c r="B24" s="74">
        <f t="shared" ref="B24:G24" si="5">B25+B26</f>
        <v>0</v>
      </c>
      <c r="C24" s="74">
        <f t="shared" si="5"/>
        <v>0</v>
      </c>
      <c r="D24" s="74">
        <f t="shared" si="5"/>
        <v>0</v>
      </c>
      <c r="E24" s="74">
        <f t="shared" si="5"/>
        <v>0</v>
      </c>
      <c r="F24" s="74">
        <f t="shared" si="5"/>
        <v>0</v>
      </c>
      <c r="G24" s="74">
        <f t="shared" si="5"/>
        <v>0</v>
      </c>
    </row>
    <row r="25" spans="1:7" x14ac:dyDescent="0.25">
      <c r="A25" s="75" t="s">
        <v>443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4"/>
        <v>0</v>
      </c>
    </row>
    <row r="26" spans="1:7" x14ac:dyDescent="0.25">
      <c r="A26" s="75" t="s">
        <v>444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4"/>
        <v>0</v>
      </c>
    </row>
    <row r="27" spans="1:7" x14ac:dyDescent="0.25">
      <c r="A27" s="56" t="s">
        <v>445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f t="shared" si="4"/>
        <v>0</v>
      </c>
    </row>
    <row r="28" spans="1:7" ht="30" x14ac:dyDescent="0.25">
      <c r="A28" s="57" t="s">
        <v>446</v>
      </c>
      <c r="B28" s="74">
        <f t="shared" ref="B28:G28" si="6">B29+B30</f>
        <v>0</v>
      </c>
      <c r="C28" s="74">
        <f t="shared" si="6"/>
        <v>0</v>
      </c>
      <c r="D28" s="74">
        <f t="shared" si="6"/>
        <v>0</v>
      </c>
      <c r="E28" s="74">
        <f t="shared" si="6"/>
        <v>0</v>
      </c>
      <c r="F28" s="74">
        <f t="shared" si="6"/>
        <v>0</v>
      </c>
      <c r="G28" s="74">
        <f t="shared" si="6"/>
        <v>0</v>
      </c>
    </row>
    <row r="29" spans="1:7" x14ac:dyDescent="0.25">
      <c r="A29" s="75" t="s">
        <v>447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f t="shared" si="4"/>
        <v>0</v>
      </c>
    </row>
    <row r="30" spans="1:7" x14ac:dyDescent="0.25">
      <c r="A30" s="75" t="s">
        <v>448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f t="shared" si="4"/>
        <v>0</v>
      </c>
    </row>
    <row r="31" spans="1:7" x14ac:dyDescent="0.25">
      <c r="A31" s="56" t="s">
        <v>449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f t="shared" si="4"/>
        <v>0</v>
      </c>
    </row>
    <row r="32" spans="1:7" x14ac:dyDescent="0.25">
      <c r="A32" s="43"/>
      <c r="B32" s="76"/>
      <c r="C32" s="76"/>
      <c r="D32" s="76"/>
      <c r="E32" s="76"/>
      <c r="F32" s="76"/>
      <c r="G32" s="76"/>
    </row>
    <row r="33" spans="1:7" ht="14.45" customHeight="1" x14ac:dyDescent="0.25">
      <c r="A33" s="3" t="s">
        <v>451</v>
      </c>
      <c r="B33" s="117">
        <f>B21+B9</f>
        <v>12198285.9</v>
      </c>
      <c r="C33" s="117">
        <f t="shared" ref="C33:G33" si="7">C21+C9</f>
        <v>50000</v>
      </c>
      <c r="D33" s="117">
        <f t="shared" si="7"/>
        <v>12248285.9</v>
      </c>
      <c r="E33" s="117">
        <f t="shared" si="7"/>
        <v>2783713.17</v>
      </c>
      <c r="F33" s="117">
        <f t="shared" si="7"/>
        <v>2783713.17</v>
      </c>
      <c r="G33" s="117">
        <f t="shared" si="7"/>
        <v>9464572.7300000004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Yolanda Rocìo Rodrìguez Campos</cp:lastModifiedBy>
  <cp:revision/>
  <dcterms:created xsi:type="dcterms:W3CDTF">2023-03-16T22:14:51Z</dcterms:created>
  <dcterms:modified xsi:type="dcterms:W3CDTF">2025-04-22T22:48:11Z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