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8_{516B898C-2018-4F92-81DC-27955E214518}" xr6:coauthVersionLast="47" xr6:coauthVersionMax="47" xr10:uidLastSave="{00000000-0000-0000-0000-000000000000}"/>
  <bookViews>
    <workbookView xWindow="-108" yWindow="-108" windowWidth="23256" windowHeight="12456" tabRatio="885" activeTab="2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G48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D48" i="4" l="1"/>
  <c r="G25" i="4"/>
  <c r="D25" i="4"/>
  <c r="G13" i="4"/>
  <c r="D13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<sst xmlns="http://schemas.openxmlformats.org/spreadsheetml/2006/main" count="189" uniqueCount="136">
  <si>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</si>
  <si>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</si>
  <si>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</si>
  <si>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</si>
  <si>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</si>
  <si>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</si>
  <si>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</si>
  <si>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</si>
  <si>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</si>
  <si>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</si>
  <si>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</si>
  <si>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</si>
  <si>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</si>
  <si>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</si>
  <si>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</si>
  <si>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</si>
  <si>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</si>
  <si>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</si>
  <si>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</si>
  <si>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</si>
  <si>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</si>
  <si>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</si>
  <si>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</si>
  <si>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</si>
  <si>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</si>
  <si>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</si>
  <si>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</si>
  <si>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</si>
  <si>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</si>
  <si>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</si>
  <si>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</si>
  <si>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</si>
  <si>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</si>
  <si>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</si>
  <si>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</si>
  <si>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</si>
  <si>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</si>
  <si>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</si>
  <si>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</si>
  <si>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</si>
  <si>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</si>
  <si>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</si>
  <si>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</si>
  <si>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</si>
  <si>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</si>
  <si>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</si>
  <si>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</si>
  <si>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</si>
  <si>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</si>
  <si>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</si>
  <si>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</si>
  <si>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</si>
  <si>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</si>
  <si>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</si>
  <si>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</si>
  <si>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</si>
  <si>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</si>
  <si>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</si>
  <si>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</si>
  <si>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</si>
  <si>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</si>
  <si>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</si>
  <si>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</si>
  <si>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</si>
  <si>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</si>
  <si>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</si>
  <si>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</si>
  <si>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</si>
  <si>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</si>
  <si>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</si>
  <si>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</si>
  <si>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</si>
  <si>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</si>
  <si>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</si>
  <si>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</si>
  <si>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</si>
  <si>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</si>
  <si>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</si>
  <si>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</si>
  <si>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</si>
  <si>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</si>
  <si>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</si>
  <si>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</si>
  <si>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</si>
  <si>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</si>
  <si>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</si>
  <si>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</si>
  <si>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</si>
  <si>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</si>
  <si>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</si>
  <si>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</si>
  <si>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</si>
  <si>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</si>
  <si>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</si>
  <si>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</si>
  <si>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</si>
  <si>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</si>
  <si>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</si>
  <si>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</si>
  <si>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</si>
  <si>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</si>
  <si>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</si>
  <si>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</si>
  <si>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</si>
  <si>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</si>
  <si>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</si>
  <si>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</si>
  <si>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</si>
  <si>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</si>
  <si>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</si>
  <si>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</si>
  <si>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</si>
  <si>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</si>
  <si>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</si>
  <si>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</si>
  <si>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</si>
  <si>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</si>
  <si>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</si>
  <si>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</si>
  <si>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</si>
  <si>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</si>
  <si>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</si>
  <si>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</si>
  <si>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</si>
  <si>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</si>
  <si>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</si>
  <si>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</si>
  <si>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</si>
  <si>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</si>
  <si>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</si>
  <si>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</si>
  <si>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Comisión Municipal del Deporte de Guanajuato
Estado Analítico del Ejercicio del Presupuesto de Egresos
Clasificación por Objeto del Gasto (Capítulo y Concepto)
Del 1 de Enero al 30 de Junio de 2025
(Cifras en Pesos)</t>
  </si>
  <si>
    <t>Comisión Municipal del Deporte de Guanajuato
Estado Analítico del Ejercicio del Presupuesto de Egresos
Clasificación Económica (por Tipo de Gasto)
Del 1 de Enero al 30 de Junio de 2025
(Cifras en Pesos)</t>
  </si>
  <si>
    <t>31120M13F020000 DESPACHO DIR DE PROG Y E</t>
  </si>
  <si>
    <t>Comisión Municipal del Deporte de Guanajuato
Estado Analítico del Ejercicio del Presupuesto de Egresos
Clasificación Administrativa
Del 1 de Enero al 30 de Junio de 2025
(Cifras en Pesos)</t>
  </si>
  <si>
    <t>Comisión Municipal del Deporte de Guanajuato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</si>
</sst>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3" fontId="6" fillId="0" borderId="11" xfId="16" applyFont="1" applyBorder="1" applyProtection="1">
      <protection locked="0"/>
    </xf>
    <xf numFmtId="43" fontId="2" fillId="0" borderId="11" xfId="16" applyFont="1" applyBorder="1" applyProtection="1">
      <protection locked="0"/>
    </xf>
    <xf numFmtId="43" fontId="6" fillId="0" borderId="5" xfId="16" applyFont="1" applyBorder="1" applyProtection="1">
      <protection locked="0"/>
    </xf>
    <xf numFmtId="43" fontId="6" fillId="0" borderId="10" xfId="16" applyFont="1" applyBorder="1" applyProtection="1">
      <protection locked="0"/>
    </xf>
    <xf numFmtId="43" fontId="6" fillId="0" borderId="9" xfId="16" applyFont="1" applyBorder="1" applyProtection="1"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opLeftCell="A28" workbookViewId="0">
      <selection activeCell="B46" sqref="B46:G48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57" customHeight="1" x14ac:dyDescent="0.2">
      <c r="A1" s="35" t="s">
        <v>134</v>
      </c>
      <c r="B1" s="36"/>
      <c r="C1" s="36"/>
      <c r="D1" s="36"/>
      <c r="E1" s="36"/>
      <c r="F1" s="36"/>
      <c r="G1" s="37"/>
    </row>
    <row r="2" spans="1:7" x14ac:dyDescent="0.2">
      <c r="A2" s="23"/>
      <c r="B2" s="20"/>
      <c r="C2" s="21"/>
      <c r="D2" s="18" t="s">
        <v>59</v>
      </c>
      <c r="E2" s="21"/>
      <c r="F2" s="22"/>
      <c r="G2" s="33" t="s">
        <v>58</v>
      </c>
    </row>
    <row r="3" spans="1:7" ht="24.9" customHeight="1" x14ac:dyDescent="0.2">
      <c r="A3" s="19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4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133</v>
      </c>
      <c r="B5" s="42">
        <v>20108919.899999999</v>
      </c>
      <c r="C5" s="42">
        <v>537811.78</v>
      </c>
      <c r="D5" s="42">
        <f>B5+C5</f>
        <v>20646731.68</v>
      </c>
      <c r="E5" s="42">
        <v>9569736.2599999998</v>
      </c>
      <c r="F5" s="42">
        <v>9569736.2599999998</v>
      </c>
      <c r="G5" s="42">
        <f>D5-E5</f>
        <v>11076995.42</v>
      </c>
    </row>
    <row r="6" spans="1:7" x14ac:dyDescent="0.2">
      <c r="A6" s="14" t="s">
        <v>50</v>
      </c>
      <c r="B6" s="27">
        <v>0</v>
      </c>
      <c r="C6" s="27">
        <v>0</v>
      </c>
      <c r="D6" s="27">
        <f t="shared" ref="D6:D11" si="0">B6+C6</f>
        <v>0</v>
      </c>
      <c r="E6" s="27">
        <v>0</v>
      </c>
      <c r="F6" s="27">
        <v>0</v>
      </c>
      <c r="G6" s="27">
        <f t="shared" ref="G6:G11" si="1">D6-E6</f>
        <v>0</v>
      </c>
    </row>
    <row r="7" spans="1:7" x14ac:dyDescent="0.2">
      <c r="A7" s="14" t="s">
        <v>51</v>
      </c>
      <c r="B7" s="27">
        <v>0</v>
      </c>
      <c r="C7" s="27">
        <v>0</v>
      </c>
      <c r="D7" s="27">
        <f t="shared" si="0"/>
        <v>0</v>
      </c>
      <c r="E7" s="27">
        <v>0</v>
      </c>
      <c r="F7" s="27">
        <v>0</v>
      </c>
      <c r="G7" s="27">
        <f t="shared" si="1"/>
        <v>0</v>
      </c>
    </row>
    <row r="8" spans="1:7" x14ac:dyDescent="0.2">
      <c r="A8" s="14" t="s">
        <v>52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</row>
    <row r="9" spans="1:7" x14ac:dyDescent="0.2">
      <c r="A9" s="14"/>
      <c r="B9" s="27">
        <v>0</v>
      </c>
      <c r="C9" s="27">
        <v>0</v>
      </c>
      <c r="D9" s="27">
        <f t="shared" si="0"/>
        <v>0</v>
      </c>
      <c r="E9" s="27">
        <v>0</v>
      </c>
      <c r="F9" s="27">
        <v>0</v>
      </c>
      <c r="G9" s="27">
        <f t="shared" si="1"/>
        <v>0</v>
      </c>
    </row>
    <row r="10" spans="1:7" x14ac:dyDescent="0.2">
      <c r="A10" s="14"/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</row>
    <row r="11" spans="1:7" x14ac:dyDescent="0.2">
      <c r="A11" s="14"/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</row>
    <row r="12" spans="1:7" x14ac:dyDescent="0.2">
      <c r="A12" s="14"/>
      <c r="B12" s="27">
        <v>0</v>
      </c>
      <c r="C12" s="27">
        <v>0</v>
      </c>
      <c r="D12" s="27">
        <f t="shared" ref="D12" si="2">B12+C12</f>
        <v>0</v>
      </c>
      <c r="E12" s="27">
        <v>0</v>
      </c>
      <c r="F12" s="27">
        <v>0</v>
      </c>
      <c r="G12" s="27">
        <f t="shared" ref="G12" si="3">D12-E12</f>
        <v>0</v>
      </c>
    </row>
    <row r="13" spans="1:7" x14ac:dyDescent="0.2">
      <c r="A13" s="8" t="s">
        <v>125</v>
      </c>
      <c r="B13" s="43">
        <f t="shared" ref="B13:G13" si="4">SUM(B5:B12)</f>
        <v>20108919.899999999</v>
      </c>
      <c r="C13" s="43">
        <f t="shared" si="4"/>
        <v>537811.78</v>
      </c>
      <c r="D13" s="43">
        <f t="shared" si="4"/>
        <v>20646731.68</v>
      </c>
      <c r="E13" s="43">
        <f t="shared" si="4"/>
        <v>9569736.2599999998</v>
      </c>
      <c r="F13" s="43">
        <f t="shared" si="4"/>
        <v>9569736.2599999998</v>
      </c>
      <c r="G13" s="43">
        <f t="shared" si="4"/>
        <v>11076995.42</v>
      </c>
    </row>
    <row r="16" spans="1:7" ht="55.2" customHeight="1" x14ac:dyDescent="0.2">
      <c r="A16" s="35" t="s">
        <v>134</v>
      </c>
      <c r="B16" s="36"/>
      <c r="C16" s="36"/>
      <c r="D16" s="36"/>
      <c r="E16" s="36"/>
      <c r="F16" s="36"/>
      <c r="G16" s="37"/>
    </row>
    <row r="17" spans="1:7" x14ac:dyDescent="0.2">
      <c r="A17" s="23"/>
      <c r="B17" s="20"/>
      <c r="C17" s="21"/>
      <c r="D17" s="18" t="s">
        <v>59</v>
      </c>
      <c r="E17" s="21"/>
      <c r="F17" s="22"/>
      <c r="G17" s="33" t="s">
        <v>58</v>
      </c>
    </row>
    <row r="18" spans="1:7" ht="20.399999999999999" x14ac:dyDescent="0.2">
      <c r="A18" s="19" t="s">
        <v>53</v>
      </c>
      <c r="B18" s="2" t="s">
        <v>54</v>
      </c>
      <c r="C18" s="2" t="s">
        <v>117</v>
      </c>
      <c r="D18" s="2" t="s">
        <v>55</v>
      </c>
      <c r="E18" s="2" t="s">
        <v>56</v>
      </c>
      <c r="F18" s="2" t="s">
        <v>57</v>
      </c>
      <c r="G18" s="34"/>
    </row>
    <row r="19" spans="1:7" x14ac:dyDescent="0.2">
      <c r="A19" s="24"/>
      <c r="B19" s="25"/>
      <c r="C19" s="25"/>
      <c r="D19" s="25"/>
      <c r="E19" s="25"/>
      <c r="F19" s="25"/>
      <c r="G19" s="25"/>
    </row>
    <row r="20" spans="1:7" x14ac:dyDescent="0.2">
      <c r="A20" s="15" t="s">
        <v>8</v>
      </c>
      <c r="B20" s="27">
        <v>0</v>
      </c>
      <c r="C20" s="27">
        <v>0</v>
      </c>
      <c r="D20" s="27">
        <f>B20+C20</f>
        <v>0</v>
      </c>
      <c r="E20" s="27">
        <v>0</v>
      </c>
      <c r="F20" s="27">
        <v>0</v>
      </c>
      <c r="G20" s="27">
        <f>D20-E20</f>
        <v>0</v>
      </c>
    </row>
    <row r="21" spans="1:7" x14ac:dyDescent="0.2">
      <c r="A21" s="15" t="s">
        <v>9</v>
      </c>
      <c r="B21" s="27">
        <v>0</v>
      </c>
      <c r="C21" s="27">
        <v>0</v>
      </c>
      <c r="D21" s="27">
        <f t="shared" ref="D21:D23" si="5">B21+C21</f>
        <v>0</v>
      </c>
      <c r="E21" s="27">
        <v>0</v>
      </c>
      <c r="F21" s="27">
        <v>0</v>
      </c>
      <c r="G21" s="27">
        <f t="shared" ref="G21:G23" si="6">D21-E21</f>
        <v>0</v>
      </c>
    </row>
    <row r="22" spans="1:7" x14ac:dyDescent="0.2">
      <c r="A22" s="15" t="s">
        <v>10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6"/>
        <v>0</v>
      </c>
    </row>
    <row r="23" spans="1:7" x14ac:dyDescent="0.2">
      <c r="A23" s="15" t="s">
        <v>126</v>
      </c>
      <c r="B23" s="27">
        <v>0</v>
      </c>
      <c r="C23" s="27">
        <v>0</v>
      </c>
      <c r="D23" s="27">
        <f t="shared" si="5"/>
        <v>0</v>
      </c>
      <c r="E23" s="27">
        <v>0</v>
      </c>
      <c r="F23" s="27">
        <v>0</v>
      </c>
      <c r="G23" s="27">
        <f t="shared" si="6"/>
        <v>0</v>
      </c>
    </row>
    <row r="24" spans="1:7" x14ac:dyDescent="0.2">
      <c r="A24" s="15"/>
      <c r="B24" s="27"/>
      <c r="C24" s="27"/>
      <c r="D24" s="27"/>
      <c r="E24" s="27"/>
      <c r="F24" s="27"/>
      <c r="G24" s="27"/>
    </row>
    <row r="25" spans="1:7" x14ac:dyDescent="0.2">
      <c r="A25" s="8" t="s">
        <v>125</v>
      </c>
      <c r="B25" s="28">
        <f t="shared" ref="B25:G25" si="7">SUM(B20:B23)</f>
        <v>0</v>
      </c>
      <c r="C25" s="28">
        <f t="shared" si="7"/>
        <v>0</v>
      </c>
      <c r="D25" s="28">
        <f t="shared" si="7"/>
        <v>0</v>
      </c>
      <c r="E25" s="28">
        <f t="shared" si="7"/>
        <v>0</v>
      </c>
      <c r="F25" s="28">
        <f t="shared" si="7"/>
        <v>0</v>
      </c>
      <c r="G25" s="28">
        <f t="shared" si="7"/>
        <v>0</v>
      </c>
    </row>
    <row r="28" spans="1:7" ht="59.4" customHeight="1" x14ac:dyDescent="0.2">
      <c r="A28" s="38" t="s">
        <v>134</v>
      </c>
      <c r="B28" s="39"/>
      <c r="C28" s="39"/>
      <c r="D28" s="39"/>
      <c r="E28" s="39"/>
      <c r="F28" s="39"/>
      <c r="G28" s="40"/>
    </row>
    <row r="29" spans="1:7" x14ac:dyDescent="0.2">
      <c r="A29" s="23"/>
      <c r="B29" s="20"/>
      <c r="C29" s="21"/>
      <c r="D29" s="18" t="s">
        <v>59</v>
      </c>
      <c r="E29" s="21"/>
      <c r="F29" s="22"/>
      <c r="G29" s="33" t="s">
        <v>58</v>
      </c>
    </row>
    <row r="30" spans="1:7" ht="20.399999999999999" x14ac:dyDescent="0.2">
      <c r="A30" s="19" t="s">
        <v>53</v>
      </c>
      <c r="B30" s="2" t="s">
        <v>54</v>
      </c>
      <c r="C30" s="2" t="s">
        <v>117</v>
      </c>
      <c r="D30" s="2" t="s">
        <v>55</v>
      </c>
      <c r="E30" s="2" t="s">
        <v>56</v>
      </c>
      <c r="F30" s="2" t="s">
        <v>57</v>
      </c>
      <c r="G30" s="34"/>
    </row>
    <row r="31" spans="1:7" x14ac:dyDescent="0.2">
      <c r="A31" s="24"/>
      <c r="B31" s="25"/>
      <c r="C31" s="25"/>
      <c r="D31" s="25"/>
      <c r="E31" s="25"/>
      <c r="F31" s="25"/>
      <c r="G31" s="25"/>
    </row>
    <row r="32" spans="1:7" x14ac:dyDescent="0.2">
      <c r="A32" s="16" t="s">
        <v>12</v>
      </c>
      <c r="B32" s="27">
        <v>0</v>
      </c>
      <c r="C32" s="27">
        <v>0</v>
      </c>
      <c r="D32" s="27">
        <f t="shared" ref="D32:D44" si="8">B32+C32</f>
        <v>0</v>
      </c>
      <c r="E32" s="27">
        <v>0</v>
      </c>
      <c r="F32" s="27">
        <v>0</v>
      </c>
      <c r="G32" s="27">
        <f t="shared" ref="G32:G44" si="9">D32-E32</f>
        <v>0</v>
      </c>
    </row>
    <row r="33" spans="1:7" x14ac:dyDescent="0.2">
      <c r="A33" s="16"/>
      <c r="B33" s="27"/>
      <c r="C33" s="27"/>
      <c r="D33" s="27"/>
      <c r="E33" s="27"/>
      <c r="F33" s="27"/>
      <c r="G33" s="27"/>
    </row>
    <row r="34" spans="1:7" x14ac:dyDescent="0.2">
      <c r="A34" s="16" t="s">
        <v>11</v>
      </c>
      <c r="B34" s="27">
        <v>0</v>
      </c>
      <c r="C34" s="27">
        <v>0</v>
      </c>
      <c r="D34" s="27">
        <f t="shared" si="8"/>
        <v>0</v>
      </c>
      <c r="E34" s="27">
        <v>0</v>
      </c>
      <c r="F34" s="27">
        <v>0</v>
      </c>
      <c r="G34" s="27">
        <f t="shared" si="9"/>
        <v>0</v>
      </c>
    </row>
    <row r="35" spans="1:7" x14ac:dyDescent="0.2">
      <c r="A35" s="16"/>
      <c r="B35" s="27"/>
      <c r="C35" s="27"/>
      <c r="D35" s="27"/>
      <c r="E35" s="27"/>
      <c r="F35" s="27"/>
      <c r="G35" s="27"/>
    </row>
    <row r="36" spans="1:7" ht="20.399999999999999" x14ac:dyDescent="0.2">
      <c r="A36" s="16" t="s">
        <v>13</v>
      </c>
      <c r="B36" s="27">
        <v>0</v>
      </c>
      <c r="C36" s="27">
        <v>0</v>
      </c>
      <c r="D36" s="27">
        <f t="shared" si="8"/>
        <v>0</v>
      </c>
      <c r="E36" s="27">
        <v>0</v>
      </c>
      <c r="F36" s="27">
        <v>0</v>
      </c>
      <c r="G36" s="27">
        <f t="shared" si="9"/>
        <v>0</v>
      </c>
    </row>
    <row r="37" spans="1:7" x14ac:dyDescent="0.2">
      <c r="A37" s="16"/>
      <c r="B37" s="27"/>
      <c r="C37" s="27"/>
      <c r="D37" s="27"/>
      <c r="E37" s="27"/>
      <c r="F37" s="27"/>
      <c r="G37" s="27"/>
    </row>
    <row r="38" spans="1:7" x14ac:dyDescent="0.2">
      <c r="A38" s="16" t="s">
        <v>25</v>
      </c>
      <c r="B38" s="27">
        <v>0</v>
      </c>
      <c r="C38" s="27">
        <v>0</v>
      </c>
      <c r="D38" s="27">
        <f t="shared" si="8"/>
        <v>0</v>
      </c>
      <c r="E38" s="27">
        <v>0</v>
      </c>
      <c r="F38" s="27">
        <v>0</v>
      </c>
      <c r="G38" s="27">
        <f t="shared" si="9"/>
        <v>0</v>
      </c>
    </row>
    <row r="39" spans="1:7" x14ac:dyDescent="0.2">
      <c r="A39" s="16"/>
      <c r="B39" s="27"/>
      <c r="C39" s="27"/>
      <c r="D39" s="27"/>
      <c r="E39" s="27"/>
      <c r="F39" s="27"/>
      <c r="G39" s="27"/>
    </row>
    <row r="40" spans="1:7" ht="20.399999999999999" x14ac:dyDescent="0.2">
      <c r="A40" s="16" t="s">
        <v>26</v>
      </c>
      <c r="B40" s="27">
        <v>0</v>
      </c>
      <c r="C40" s="27">
        <v>0</v>
      </c>
      <c r="D40" s="27">
        <f t="shared" si="8"/>
        <v>0</v>
      </c>
      <c r="E40" s="27">
        <v>0</v>
      </c>
      <c r="F40" s="27">
        <v>0</v>
      </c>
      <c r="G40" s="27">
        <f t="shared" si="9"/>
        <v>0</v>
      </c>
    </row>
    <row r="41" spans="1:7" x14ac:dyDescent="0.2">
      <c r="A41" s="16"/>
      <c r="B41" s="27"/>
      <c r="C41" s="27"/>
      <c r="D41" s="27"/>
      <c r="E41" s="27"/>
      <c r="F41" s="27"/>
      <c r="G41" s="27"/>
    </row>
    <row r="42" spans="1:7" ht="20.399999999999999" x14ac:dyDescent="0.2">
      <c r="A42" s="16" t="s">
        <v>127</v>
      </c>
      <c r="B42" s="27">
        <v>0</v>
      </c>
      <c r="C42" s="27">
        <v>0</v>
      </c>
      <c r="D42" s="27">
        <f t="shared" ref="D42" si="10">B42+C42</f>
        <v>0</v>
      </c>
      <c r="E42" s="27">
        <v>0</v>
      </c>
      <c r="F42" s="27">
        <v>0</v>
      </c>
      <c r="G42" s="27">
        <f t="shared" ref="G42" si="11">D42-E42</f>
        <v>0</v>
      </c>
    </row>
    <row r="43" spans="1:7" x14ac:dyDescent="0.2">
      <c r="A43" s="16"/>
      <c r="B43" s="27"/>
      <c r="C43" s="27"/>
      <c r="D43" s="27"/>
      <c r="E43" s="27"/>
      <c r="F43" s="27"/>
      <c r="G43" s="27"/>
    </row>
    <row r="44" spans="1:7" x14ac:dyDescent="0.2">
      <c r="A44" s="16" t="s">
        <v>14</v>
      </c>
      <c r="B44" s="27">
        <v>0</v>
      </c>
      <c r="C44" s="27">
        <v>0</v>
      </c>
      <c r="D44" s="27">
        <f t="shared" si="8"/>
        <v>0</v>
      </c>
      <c r="E44" s="27">
        <v>0</v>
      </c>
      <c r="F44" s="27">
        <v>0</v>
      </c>
      <c r="G44" s="27">
        <f t="shared" si="9"/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x14ac:dyDescent="0.2">
      <c r="A46" s="16" t="s">
        <v>128</v>
      </c>
      <c r="B46" s="42">
        <v>20108919.899999999</v>
      </c>
      <c r="C46" s="42">
        <v>537811.78</v>
      </c>
      <c r="D46" s="42">
        <f t="shared" ref="D46" si="12">B46+C46</f>
        <v>20646731.68</v>
      </c>
      <c r="E46" s="42">
        <v>9569736.2599999998</v>
      </c>
      <c r="F46" s="42">
        <v>9569736.2599999998</v>
      </c>
      <c r="G46" s="42">
        <f t="shared" ref="G46" si="13">D46-E46</f>
        <v>11076995.42</v>
      </c>
    </row>
    <row r="47" spans="1:7" x14ac:dyDescent="0.2">
      <c r="A47" s="16"/>
      <c r="B47" s="42"/>
      <c r="C47" s="42"/>
      <c r="D47" s="42"/>
      <c r="E47" s="42"/>
      <c r="F47" s="42"/>
      <c r="G47" s="42"/>
    </row>
    <row r="48" spans="1:7" x14ac:dyDescent="0.2">
      <c r="A48" s="8" t="s">
        <v>125</v>
      </c>
      <c r="B48" s="43">
        <f t="shared" ref="B48:G48" si="14">SUM(B32:B46)</f>
        <v>20108919.899999999</v>
      </c>
      <c r="C48" s="43">
        <f t="shared" si="14"/>
        <v>537811.78</v>
      </c>
      <c r="D48" s="43">
        <f t="shared" si="14"/>
        <v>20646731.68</v>
      </c>
      <c r="E48" s="43">
        <f t="shared" si="14"/>
        <v>9569736.2599999998</v>
      </c>
      <c r="F48" s="43">
        <f t="shared" si="14"/>
        <v>9569736.2599999998</v>
      </c>
      <c r="G48" s="43">
        <f t="shared" si="14"/>
        <v>11076995.42</v>
      </c>
    </row>
    <row r="50" spans="1:1" x14ac:dyDescent="0.2">
      <c r="A50" s="1" t="s">
        <v>118</v>
      </c>
    </row>
  </sheetData>
  <sheetProtection formatCells="0" formatColumns="0" formatRows="0" insertRows="0" deleteRows="0" autoFilter="0"/>
  <mergeCells count="6">
    <mergeCell ref="G2:G3"/>
    <mergeCell ref="A1:G1"/>
    <mergeCell ref="A16:G16"/>
    <mergeCell ref="G29:G30"/>
    <mergeCell ref="G17:G18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B15" sqref="B15:G15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38" t="s">
        <v>132</v>
      </c>
      <c r="B1" s="39"/>
      <c r="C1" s="39"/>
      <c r="D1" s="39"/>
      <c r="E1" s="39"/>
      <c r="F1" s="39"/>
      <c r="G1" s="40"/>
    </row>
    <row r="2" spans="1:7" x14ac:dyDescent="0.2">
      <c r="A2" s="23"/>
      <c r="B2" s="20"/>
      <c r="C2" s="21"/>
      <c r="D2" s="18" t="s">
        <v>59</v>
      </c>
      <c r="E2" s="21"/>
      <c r="F2" s="22"/>
      <c r="G2" s="33" t="s">
        <v>58</v>
      </c>
    </row>
    <row r="3" spans="1:7" ht="24.9" customHeight="1" x14ac:dyDescent="0.2">
      <c r="A3" s="19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4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1" t="s">
        <v>0</v>
      </c>
      <c r="B5" s="42">
        <v>20083919.899999999</v>
      </c>
      <c r="C5" s="42">
        <v>524811.78</v>
      </c>
      <c r="D5" s="42">
        <f>B5+C5</f>
        <v>20608731.68</v>
      </c>
      <c r="E5" s="42">
        <v>9537137.3599999994</v>
      </c>
      <c r="F5" s="42">
        <v>9537137.3599999994</v>
      </c>
      <c r="G5" s="42">
        <f>D5-E5</f>
        <v>11071594.32</v>
      </c>
    </row>
    <row r="6" spans="1:7" x14ac:dyDescent="0.2">
      <c r="A6" s="31"/>
      <c r="B6" s="42"/>
      <c r="C6" s="42"/>
      <c r="D6" s="42"/>
      <c r="E6" s="42"/>
      <c r="F6" s="42"/>
      <c r="G6" s="42"/>
    </row>
    <row r="7" spans="1:7" x14ac:dyDescent="0.2">
      <c r="A7" s="31" t="s">
        <v>1</v>
      </c>
      <c r="B7" s="42">
        <v>25000</v>
      </c>
      <c r="C7" s="42">
        <v>13000</v>
      </c>
      <c r="D7" s="42">
        <f>B7+C7</f>
        <v>38000</v>
      </c>
      <c r="E7" s="42">
        <v>32598.9</v>
      </c>
      <c r="F7" s="42">
        <v>32598.9</v>
      </c>
      <c r="G7" s="42">
        <f>D7-E7</f>
        <v>5401.0999999999985</v>
      </c>
    </row>
    <row r="8" spans="1:7" x14ac:dyDescent="0.2">
      <c r="A8" s="31"/>
      <c r="B8" s="27"/>
      <c r="C8" s="27"/>
      <c r="D8" s="27"/>
      <c r="E8" s="27"/>
      <c r="F8" s="27"/>
      <c r="G8" s="27"/>
    </row>
    <row r="9" spans="1:7" x14ac:dyDescent="0.2">
      <c r="A9" s="31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1"/>
      <c r="B10" s="27"/>
      <c r="C10" s="27"/>
      <c r="D10" s="27"/>
      <c r="E10" s="27"/>
      <c r="F10" s="27"/>
      <c r="G10" s="27"/>
    </row>
    <row r="11" spans="1:7" x14ac:dyDescent="0.2">
      <c r="A11" s="31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1"/>
      <c r="B12" s="27"/>
      <c r="C12" s="27"/>
      <c r="D12" s="27"/>
      <c r="E12" s="27"/>
      <c r="F12" s="27"/>
      <c r="G12" s="27"/>
    </row>
    <row r="13" spans="1:7" x14ac:dyDescent="0.2">
      <c r="A13" s="32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125</v>
      </c>
      <c r="B15" s="44">
        <f t="shared" ref="B15:G15" si="0">SUM(B5+B7+B9+B11+B13)</f>
        <v>20108919.899999999</v>
      </c>
      <c r="C15" s="44">
        <f t="shared" si="0"/>
        <v>537811.78</v>
      </c>
      <c r="D15" s="44">
        <f t="shared" si="0"/>
        <v>20646731.68</v>
      </c>
      <c r="E15" s="44">
        <f t="shared" si="0"/>
        <v>9569736.2599999998</v>
      </c>
      <c r="F15" s="44">
        <f t="shared" si="0"/>
        <v>9569736.2599999998</v>
      </c>
      <c r="G15" s="44">
        <f t="shared" si="0"/>
        <v>11076995.42</v>
      </c>
    </row>
    <row r="18" spans="1:1" x14ac:dyDescent="0.2">
      <c r="A18" s="1" t="s">
        <v>118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tabSelected="1" workbookViewId="0">
      <selection activeCell="A9" sqref="A9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60.6" customHeight="1" x14ac:dyDescent="0.2">
      <c r="A1" s="39" t="s">
        <v>131</v>
      </c>
      <c r="B1" s="39"/>
      <c r="C1" s="39"/>
      <c r="D1" s="39"/>
      <c r="E1" s="39"/>
      <c r="F1" s="39"/>
      <c r="G1" s="40"/>
    </row>
    <row r="2" spans="1:8" x14ac:dyDescent="0.2">
      <c r="A2" s="23"/>
      <c r="B2" s="20"/>
      <c r="C2" s="21"/>
      <c r="D2" s="18" t="s">
        <v>59</v>
      </c>
      <c r="E2" s="21"/>
      <c r="F2" s="22"/>
      <c r="G2" s="33" t="s">
        <v>58</v>
      </c>
    </row>
    <row r="3" spans="1:8" ht="24.9" customHeight="1" x14ac:dyDescent="0.2">
      <c r="A3" s="19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4"/>
    </row>
    <row r="4" spans="1:8" x14ac:dyDescent="0.2">
      <c r="A4" s="9" t="s">
        <v>60</v>
      </c>
      <c r="B4" s="45">
        <f>SUM(B5:B11)</f>
        <v>12198285.899999999</v>
      </c>
      <c r="C4" s="45">
        <f>SUM(C5:C11)</f>
        <v>50000</v>
      </c>
      <c r="D4" s="45">
        <f>B4+C4</f>
        <v>12248285.899999999</v>
      </c>
      <c r="E4" s="45">
        <f>SUM(E5:E11)</f>
        <v>5940658.8300000001</v>
      </c>
      <c r="F4" s="45">
        <f>SUM(F5:F11)</f>
        <v>5940658.8300000001</v>
      </c>
      <c r="G4" s="45">
        <f>D4-E4</f>
        <v>6307627.0699999984</v>
      </c>
    </row>
    <row r="5" spans="1:8" x14ac:dyDescent="0.2">
      <c r="A5" s="11" t="s">
        <v>64</v>
      </c>
      <c r="B5" s="42">
        <v>5734241.0999999996</v>
      </c>
      <c r="C5" s="27">
        <v>0</v>
      </c>
      <c r="D5" s="42">
        <f t="shared" ref="D5:D68" si="0">B5+C5</f>
        <v>5734241.0999999996</v>
      </c>
      <c r="E5" s="42">
        <v>2526164.86</v>
      </c>
      <c r="F5" s="42">
        <v>2526164.86</v>
      </c>
      <c r="G5" s="42">
        <f t="shared" ref="G5:G68" si="1">D5-E5</f>
        <v>3208076.2399999998</v>
      </c>
      <c r="H5" s="6">
        <v>1100</v>
      </c>
    </row>
    <row r="6" spans="1:8" x14ac:dyDescent="0.2">
      <c r="A6" s="11" t="s">
        <v>65</v>
      </c>
      <c r="B6" s="42">
        <v>911184</v>
      </c>
      <c r="C6" s="42">
        <v>50000</v>
      </c>
      <c r="D6" s="42">
        <f t="shared" si="0"/>
        <v>961184</v>
      </c>
      <c r="E6" s="42">
        <v>504004.23</v>
      </c>
      <c r="F6" s="42">
        <v>504004.23</v>
      </c>
      <c r="G6" s="42">
        <f t="shared" si="1"/>
        <v>457179.77</v>
      </c>
      <c r="H6" s="6">
        <v>1200</v>
      </c>
    </row>
    <row r="7" spans="1:8" x14ac:dyDescent="0.2">
      <c r="A7" s="11" t="s">
        <v>66</v>
      </c>
      <c r="B7" s="42">
        <v>1455762.61</v>
      </c>
      <c r="C7" s="27">
        <v>0</v>
      </c>
      <c r="D7" s="42">
        <f t="shared" si="0"/>
        <v>1455762.61</v>
      </c>
      <c r="E7" s="42">
        <v>339902.51</v>
      </c>
      <c r="F7" s="42">
        <v>339902.51</v>
      </c>
      <c r="G7" s="42">
        <f t="shared" si="1"/>
        <v>1115860.1000000001</v>
      </c>
      <c r="H7" s="6">
        <v>1300</v>
      </c>
    </row>
    <row r="8" spans="1:8" x14ac:dyDescent="0.2">
      <c r="A8" s="11" t="s">
        <v>33</v>
      </c>
      <c r="B8" s="42">
        <v>1688972.07</v>
      </c>
      <c r="C8" s="27">
        <v>0</v>
      </c>
      <c r="D8" s="42">
        <f t="shared" si="0"/>
        <v>1688972.07</v>
      </c>
      <c r="E8" s="42">
        <v>1189763.57</v>
      </c>
      <c r="F8" s="42">
        <v>1189763.57</v>
      </c>
      <c r="G8" s="42">
        <f t="shared" si="1"/>
        <v>499208.5</v>
      </c>
      <c r="H8" s="6">
        <v>1400</v>
      </c>
    </row>
    <row r="9" spans="1:8" x14ac:dyDescent="0.2">
      <c r="A9" s="11" t="s">
        <v>67</v>
      </c>
      <c r="B9" s="42">
        <v>2408126.12</v>
      </c>
      <c r="C9" s="27">
        <v>0</v>
      </c>
      <c r="D9" s="42">
        <f t="shared" si="0"/>
        <v>2408126.12</v>
      </c>
      <c r="E9" s="42">
        <v>1380823.66</v>
      </c>
      <c r="F9" s="42">
        <v>1380823.66</v>
      </c>
      <c r="G9" s="42">
        <f t="shared" si="1"/>
        <v>1027302.4600000002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68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120</v>
      </c>
      <c r="B12" s="41">
        <f>SUM(B13:B21)</f>
        <v>1860798</v>
      </c>
      <c r="C12" s="30">
        <f>SUM(C13:C21)</f>
        <v>0</v>
      </c>
      <c r="D12" s="41">
        <f t="shared" si="0"/>
        <v>1860798</v>
      </c>
      <c r="E12" s="41">
        <f>SUM(E13:E21)</f>
        <v>718080.27</v>
      </c>
      <c r="F12" s="41">
        <f>SUM(F13:F21)</f>
        <v>718080.27</v>
      </c>
      <c r="G12" s="41">
        <f t="shared" si="1"/>
        <v>1142717.73</v>
      </c>
      <c r="H12" s="10">
        <v>0</v>
      </c>
    </row>
    <row r="13" spans="1:8" x14ac:dyDescent="0.2">
      <c r="A13" s="11" t="s">
        <v>69</v>
      </c>
      <c r="B13" s="42">
        <v>295978.96000000002</v>
      </c>
      <c r="C13" s="27">
        <v>0</v>
      </c>
      <c r="D13" s="42">
        <f t="shared" si="0"/>
        <v>295978.96000000002</v>
      </c>
      <c r="E13" s="42">
        <v>211297.75</v>
      </c>
      <c r="F13" s="42">
        <v>211297.75</v>
      </c>
      <c r="G13" s="42">
        <f t="shared" si="1"/>
        <v>84681.210000000021</v>
      </c>
      <c r="H13" s="6">
        <v>2100</v>
      </c>
    </row>
    <row r="14" spans="1:8" x14ac:dyDescent="0.2">
      <c r="A14" s="11" t="s">
        <v>70</v>
      </c>
      <c r="B14" s="42">
        <v>25000</v>
      </c>
      <c r="C14" s="27">
        <v>0</v>
      </c>
      <c r="D14" s="42">
        <f t="shared" si="0"/>
        <v>25000</v>
      </c>
      <c r="E14" s="42">
        <v>21187.32</v>
      </c>
      <c r="F14" s="42">
        <v>21187.32</v>
      </c>
      <c r="G14" s="42">
        <f t="shared" si="1"/>
        <v>3812.6800000000003</v>
      </c>
      <c r="H14" s="6">
        <v>2200</v>
      </c>
    </row>
    <row r="15" spans="1:8" x14ac:dyDescent="0.2">
      <c r="A15" s="11" t="s">
        <v>71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  <c r="H15" s="6">
        <v>2300</v>
      </c>
    </row>
    <row r="16" spans="1:8" x14ac:dyDescent="0.2">
      <c r="A16" s="11" t="s">
        <v>72</v>
      </c>
      <c r="B16" s="42">
        <v>25000</v>
      </c>
      <c r="C16" s="27">
        <v>0</v>
      </c>
      <c r="D16" s="27">
        <f t="shared" si="0"/>
        <v>25000</v>
      </c>
      <c r="E16" s="27">
        <v>10526</v>
      </c>
      <c r="F16" s="27">
        <v>10526</v>
      </c>
      <c r="G16" s="27">
        <f t="shared" si="1"/>
        <v>14474</v>
      </c>
      <c r="H16" s="6">
        <v>2400</v>
      </c>
    </row>
    <row r="17" spans="1:8" x14ac:dyDescent="0.2">
      <c r="A17" s="11" t="s">
        <v>73</v>
      </c>
      <c r="B17" s="42">
        <v>54000</v>
      </c>
      <c r="C17" s="27">
        <v>0</v>
      </c>
      <c r="D17" s="27">
        <f t="shared" si="0"/>
        <v>54000</v>
      </c>
      <c r="E17" s="27">
        <v>0</v>
      </c>
      <c r="F17" s="27">
        <v>0</v>
      </c>
      <c r="G17" s="27">
        <f t="shared" si="1"/>
        <v>54000</v>
      </c>
      <c r="H17" s="6">
        <v>2500</v>
      </c>
    </row>
    <row r="18" spans="1:8" x14ac:dyDescent="0.2">
      <c r="A18" s="11" t="s">
        <v>74</v>
      </c>
      <c r="B18" s="42">
        <v>100800</v>
      </c>
      <c r="C18" s="27">
        <v>0</v>
      </c>
      <c r="D18" s="27">
        <f t="shared" si="0"/>
        <v>100800</v>
      </c>
      <c r="E18" s="27">
        <v>32953.86</v>
      </c>
      <c r="F18" s="27">
        <v>32953.86</v>
      </c>
      <c r="G18" s="27">
        <f t="shared" si="1"/>
        <v>67846.14</v>
      </c>
      <c r="H18" s="6">
        <v>2600</v>
      </c>
    </row>
    <row r="19" spans="1:8" x14ac:dyDescent="0.2">
      <c r="A19" s="11" t="s">
        <v>75</v>
      </c>
      <c r="B19" s="42">
        <v>1330019.04</v>
      </c>
      <c r="C19" s="27">
        <v>0</v>
      </c>
      <c r="D19" s="27">
        <f t="shared" si="0"/>
        <v>1330019.04</v>
      </c>
      <c r="E19" s="27">
        <v>434177.04</v>
      </c>
      <c r="F19" s="27">
        <v>434177.04</v>
      </c>
      <c r="G19" s="27">
        <f t="shared" si="1"/>
        <v>895842</v>
      </c>
      <c r="H19" s="6">
        <v>2700</v>
      </c>
    </row>
    <row r="20" spans="1:8" x14ac:dyDescent="0.2">
      <c r="A20" s="11" t="s">
        <v>76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77</v>
      </c>
      <c r="B21" s="42">
        <v>30000</v>
      </c>
      <c r="C21" s="27">
        <v>0</v>
      </c>
      <c r="D21" s="27">
        <f t="shared" si="0"/>
        <v>30000</v>
      </c>
      <c r="E21" s="27">
        <v>7938.3</v>
      </c>
      <c r="F21" s="27">
        <v>7938.3</v>
      </c>
      <c r="G21" s="27">
        <f t="shared" si="1"/>
        <v>22061.7</v>
      </c>
      <c r="H21" s="6">
        <v>2900</v>
      </c>
    </row>
    <row r="22" spans="1:8" x14ac:dyDescent="0.2">
      <c r="A22" s="9" t="s">
        <v>61</v>
      </c>
      <c r="B22" s="41">
        <f>SUM(B23:B31)</f>
        <v>4487336</v>
      </c>
      <c r="C22" s="41">
        <f>SUM(C23:C31)</f>
        <v>474811.78</v>
      </c>
      <c r="D22" s="41">
        <f t="shared" si="0"/>
        <v>4962147.78</v>
      </c>
      <c r="E22" s="41">
        <f>SUM(E23:E31)</f>
        <v>2129197.2599999998</v>
      </c>
      <c r="F22" s="41">
        <f>SUM(F23:F31)</f>
        <v>2129197.2599999998</v>
      </c>
      <c r="G22" s="41">
        <f t="shared" si="1"/>
        <v>2832950.5200000005</v>
      </c>
      <c r="H22" s="10">
        <v>0</v>
      </c>
    </row>
    <row r="23" spans="1:8" x14ac:dyDescent="0.2">
      <c r="A23" s="11" t="s">
        <v>78</v>
      </c>
      <c r="B23" s="42">
        <v>634776</v>
      </c>
      <c r="C23" s="27">
        <v>0</v>
      </c>
      <c r="D23" s="42">
        <f t="shared" si="0"/>
        <v>634776</v>
      </c>
      <c r="E23" s="42">
        <v>302383.09999999998</v>
      </c>
      <c r="F23" s="42">
        <v>302383.09999999998</v>
      </c>
      <c r="G23" s="42">
        <f t="shared" si="1"/>
        <v>332392.90000000002</v>
      </c>
      <c r="H23" s="6">
        <v>3100</v>
      </c>
    </row>
    <row r="24" spans="1:8" x14ac:dyDescent="0.2">
      <c r="A24" s="11" t="s">
        <v>79</v>
      </c>
      <c r="B24" s="27">
        <v>0</v>
      </c>
      <c r="C24" s="27">
        <v>0</v>
      </c>
      <c r="D24" s="27">
        <f t="shared" si="0"/>
        <v>0</v>
      </c>
      <c r="E24" s="27">
        <v>0</v>
      </c>
      <c r="F24" s="27">
        <v>0</v>
      </c>
      <c r="G24" s="27">
        <f t="shared" si="1"/>
        <v>0</v>
      </c>
      <c r="H24" s="6">
        <v>3200</v>
      </c>
    </row>
    <row r="25" spans="1:8" x14ac:dyDescent="0.2">
      <c r="A25" s="11" t="s">
        <v>80</v>
      </c>
      <c r="B25" s="42">
        <v>154000</v>
      </c>
      <c r="C25" s="42">
        <v>180000</v>
      </c>
      <c r="D25" s="42">
        <f t="shared" si="0"/>
        <v>334000</v>
      </c>
      <c r="E25" s="42">
        <v>181866.66</v>
      </c>
      <c r="F25" s="42">
        <v>181866.66</v>
      </c>
      <c r="G25" s="42">
        <f t="shared" si="1"/>
        <v>152133.34</v>
      </c>
      <c r="H25" s="6">
        <v>3300</v>
      </c>
    </row>
    <row r="26" spans="1:8" x14ac:dyDescent="0.2">
      <c r="A26" s="11" t="s">
        <v>81</v>
      </c>
      <c r="B26" s="42">
        <v>19200</v>
      </c>
      <c r="C26" s="27">
        <v>0</v>
      </c>
      <c r="D26" s="42">
        <f t="shared" si="0"/>
        <v>19200</v>
      </c>
      <c r="E26" s="42">
        <v>11428.09</v>
      </c>
      <c r="F26" s="42">
        <v>11428.09</v>
      </c>
      <c r="G26" s="42">
        <f t="shared" si="1"/>
        <v>7771.91</v>
      </c>
      <c r="H26" s="6">
        <v>3400</v>
      </c>
    </row>
    <row r="27" spans="1:8" x14ac:dyDescent="0.2">
      <c r="A27" s="11" t="s">
        <v>82</v>
      </c>
      <c r="B27" s="42">
        <v>2274657.1</v>
      </c>
      <c r="C27" s="42">
        <v>294811.78000000003</v>
      </c>
      <c r="D27" s="42">
        <f t="shared" si="0"/>
        <v>2569468.88</v>
      </c>
      <c r="E27" s="42">
        <v>984449.54</v>
      </c>
      <c r="F27" s="42">
        <v>984449.54</v>
      </c>
      <c r="G27" s="42">
        <f t="shared" si="1"/>
        <v>1585019.3399999999</v>
      </c>
      <c r="H27" s="6">
        <v>3500</v>
      </c>
    </row>
    <row r="28" spans="1:8" x14ac:dyDescent="0.2">
      <c r="A28" s="11" t="s">
        <v>129</v>
      </c>
      <c r="B28" s="27">
        <v>0</v>
      </c>
      <c r="C28" s="27">
        <v>0</v>
      </c>
      <c r="D28" s="27">
        <f t="shared" si="0"/>
        <v>0</v>
      </c>
      <c r="E28" s="27">
        <v>0</v>
      </c>
      <c r="F28" s="27">
        <v>0</v>
      </c>
      <c r="G28" s="27">
        <f t="shared" si="1"/>
        <v>0</v>
      </c>
      <c r="H28" s="6">
        <v>3600</v>
      </c>
    </row>
    <row r="29" spans="1:8" x14ac:dyDescent="0.2">
      <c r="A29" s="11" t="s">
        <v>83</v>
      </c>
      <c r="B29" s="42">
        <v>47200</v>
      </c>
      <c r="C29" s="27">
        <v>0</v>
      </c>
      <c r="D29" s="42">
        <f t="shared" si="0"/>
        <v>47200</v>
      </c>
      <c r="E29" s="42">
        <v>3840.42</v>
      </c>
      <c r="F29" s="42">
        <v>3840.42</v>
      </c>
      <c r="G29" s="42">
        <f t="shared" si="1"/>
        <v>43359.58</v>
      </c>
      <c r="H29" s="6">
        <v>3700</v>
      </c>
    </row>
    <row r="30" spans="1:8" x14ac:dyDescent="0.2">
      <c r="A30" s="11" t="s">
        <v>84</v>
      </c>
      <c r="B30" s="42">
        <v>1175936</v>
      </c>
      <c r="C30" s="27">
        <v>0</v>
      </c>
      <c r="D30" s="42">
        <f t="shared" si="0"/>
        <v>1175936</v>
      </c>
      <c r="E30" s="42">
        <v>577187.44999999995</v>
      </c>
      <c r="F30" s="42">
        <v>577187.44999999995</v>
      </c>
      <c r="G30" s="42">
        <f t="shared" si="1"/>
        <v>598748.55000000005</v>
      </c>
      <c r="H30" s="6">
        <v>3800</v>
      </c>
    </row>
    <row r="31" spans="1:8" x14ac:dyDescent="0.2">
      <c r="A31" s="11" t="s">
        <v>18</v>
      </c>
      <c r="B31" s="42">
        <v>181566.9</v>
      </c>
      <c r="C31" s="27">
        <v>0</v>
      </c>
      <c r="D31" s="42">
        <f t="shared" si="0"/>
        <v>181566.9</v>
      </c>
      <c r="E31" s="42">
        <v>68042</v>
      </c>
      <c r="F31" s="42">
        <v>68042</v>
      </c>
      <c r="G31" s="42">
        <f t="shared" si="1"/>
        <v>113524.9</v>
      </c>
      <c r="H31" s="6">
        <v>3900</v>
      </c>
    </row>
    <row r="32" spans="1:8" x14ac:dyDescent="0.2">
      <c r="A32" s="9" t="s">
        <v>121</v>
      </c>
      <c r="B32" s="41">
        <f>SUM(B33:B41)</f>
        <v>1537500</v>
      </c>
      <c r="C32" s="30">
        <f>SUM(C33:C41)</f>
        <v>0</v>
      </c>
      <c r="D32" s="41">
        <f t="shared" si="0"/>
        <v>1537500</v>
      </c>
      <c r="E32" s="41">
        <f>SUM(E33:E41)</f>
        <v>749201</v>
      </c>
      <c r="F32" s="41">
        <f>SUM(F33:F41)</f>
        <v>749201</v>
      </c>
      <c r="G32" s="41">
        <f t="shared" si="1"/>
        <v>788299</v>
      </c>
      <c r="H32" s="10">
        <v>0</v>
      </c>
    </row>
    <row r="33" spans="1:8" x14ac:dyDescent="0.2">
      <c r="A33" s="11" t="s">
        <v>85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86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87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88</v>
      </c>
      <c r="B36" s="42">
        <v>1537500</v>
      </c>
      <c r="C36" s="27">
        <v>0</v>
      </c>
      <c r="D36" s="42">
        <f t="shared" si="0"/>
        <v>1537500</v>
      </c>
      <c r="E36" s="42">
        <v>749201</v>
      </c>
      <c r="F36" s="42">
        <v>749201</v>
      </c>
      <c r="G36" s="42">
        <f t="shared" si="1"/>
        <v>788299</v>
      </c>
      <c r="H36" s="6">
        <v>4400</v>
      </c>
    </row>
    <row r="37" spans="1:8" x14ac:dyDescent="0.2">
      <c r="A37" s="11" t="s">
        <v>39</v>
      </c>
      <c r="B37" s="27">
        <v>0</v>
      </c>
      <c r="C37" s="27">
        <v>0</v>
      </c>
      <c r="D37" s="27">
        <f t="shared" si="0"/>
        <v>0</v>
      </c>
      <c r="E37" s="27">
        <v>0</v>
      </c>
      <c r="F37" s="27">
        <v>0</v>
      </c>
      <c r="G37" s="27">
        <f t="shared" si="1"/>
        <v>0</v>
      </c>
      <c r="H37" s="6">
        <v>4500</v>
      </c>
    </row>
    <row r="38" spans="1:8" x14ac:dyDescent="0.2">
      <c r="A38" s="11" t="s">
        <v>89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90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91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122</v>
      </c>
      <c r="B42" s="41">
        <f>SUM(B43:B51)</f>
        <v>25000</v>
      </c>
      <c r="C42" s="41">
        <f>SUM(C43:C51)</f>
        <v>13000</v>
      </c>
      <c r="D42" s="41">
        <f t="shared" si="0"/>
        <v>38000</v>
      </c>
      <c r="E42" s="41">
        <f>SUM(E43:E51)</f>
        <v>32598.9</v>
      </c>
      <c r="F42" s="41">
        <f>SUM(F43:F51)</f>
        <v>32598.9</v>
      </c>
      <c r="G42" s="41">
        <f t="shared" si="1"/>
        <v>5401.0999999999985</v>
      </c>
      <c r="H42" s="10">
        <v>0</v>
      </c>
    </row>
    <row r="43" spans="1:8" x14ac:dyDescent="0.2">
      <c r="A43" s="3" t="s">
        <v>92</v>
      </c>
      <c r="B43" s="42">
        <v>25000</v>
      </c>
      <c r="C43" s="42">
        <v>13000</v>
      </c>
      <c r="D43" s="42">
        <f t="shared" si="0"/>
        <v>38000</v>
      </c>
      <c r="E43" s="42">
        <v>32598.9</v>
      </c>
      <c r="F43" s="42">
        <v>32598.9</v>
      </c>
      <c r="G43" s="42">
        <f t="shared" si="1"/>
        <v>5401.0999999999985</v>
      </c>
      <c r="H43" s="6">
        <v>5100</v>
      </c>
    </row>
    <row r="44" spans="1:8" x14ac:dyDescent="0.2">
      <c r="A44" s="11" t="s">
        <v>93</v>
      </c>
      <c r="B44" s="27">
        <v>0</v>
      </c>
      <c r="C44" s="27">
        <v>0</v>
      </c>
      <c r="D44" s="27">
        <f t="shared" si="0"/>
        <v>0</v>
      </c>
      <c r="E44" s="27">
        <v>0</v>
      </c>
      <c r="F44" s="27">
        <v>0</v>
      </c>
      <c r="G44" s="27">
        <f t="shared" si="1"/>
        <v>0</v>
      </c>
      <c r="H44" s="6">
        <v>5200</v>
      </c>
    </row>
    <row r="45" spans="1:8" x14ac:dyDescent="0.2">
      <c r="A45" s="11" t="s">
        <v>94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95</v>
      </c>
      <c r="B46" s="27">
        <v>0</v>
      </c>
      <c r="C46" s="27">
        <v>0</v>
      </c>
      <c r="D46" s="27">
        <f t="shared" si="0"/>
        <v>0</v>
      </c>
      <c r="E46" s="27">
        <v>0</v>
      </c>
      <c r="F46" s="27">
        <v>0</v>
      </c>
      <c r="G46" s="27">
        <f t="shared" si="1"/>
        <v>0</v>
      </c>
      <c r="H46" s="6">
        <v>5400</v>
      </c>
    </row>
    <row r="47" spans="1:8" x14ac:dyDescent="0.2">
      <c r="A47" s="11" t="s">
        <v>96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97</v>
      </c>
      <c r="B48" s="27">
        <v>0</v>
      </c>
      <c r="C48" s="27">
        <v>0</v>
      </c>
      <c r="D48" s="27">
        <f t="shared" si="0"/>
        <v>0</v>
      </c>
      <c r="E48" s="27">
        <v>0</v>
      </c>
      <c r="F48" s="27">
        <v>0</v>
      </c>
      <c r="G48" s="27">
        <f t="shared" si="1"/>
        <v>0</v>
      </c>
      <c r="H48" s="6">
        <v>5600</v>
      </c>
    </row>
    <row r="49" spans="1:8" x14ac:dyDescent="0.2">
      <c r="A49" s="11" t="s">
        <v>98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99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100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62</v>
      </c>
      <c r="B52" s="30">
        <f>SUM(B53:B55)</f>
        <v>0</v>
      </c>
      <c r="C52" s="30">
        <f>SUM(C53:C55)</f>
        <v>0</v>
      </c>
      <c r="D52" s="30">
        <f t="shared" si="0"/>
        <v>0</v>
      </c>
      <c r="E52" s="30">
        <f>SUM(E53:E55)</f>
        <v>0</v>
      </c>
      <c r="F52" s="30">
        <f>SUM(F53:F55)</f>
        <v>0</v>
      </c>
      <c r="G52" s="30">
        <f t="shared" si="1"/>
        <v>0</v>
      </c>
      <c r="H52" s="10">
        <v>0</v>
      </c>
    </row>
    <row r="53" spans="1:8" x14ac:dyDescent="0.2">
      <c r="A53" s="11" t="s">
        <v>101</v>
      </c>
      <c r="B53" s="27">
        <v>0</v>
      </c>
      <c r="C53" s="27">
        <v>0</v>
      </c>
      <c r="D53" s="27">
        <f t="shared" si="0"/>
        <v>0</v>
      </c>
      <c r="E53" s="27">
        <v>0</v>
      </c>
      <c r="F53" s="27">
        <v>0</v>
      </c>
      <c r="G53" s="27">
        <f t="shared" si="1"/>
        <v>0</v>
      </c>
      <c r="H53" s="6">
        <v>6100</v>
      </c>
    </row>
    <row r="54" spans="1:8" x14ac:dyDescent="0.2">
      <c r="A54" s="11" t="s">
        <v>102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103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123</v>
      </c>
      <c r="B56" s="30">
        <f>SUM(B57:B63)</f>
        <v>0</v>
      </c>
      <c r="C56" s="30">
        <f>SUM(C57:C63)</f>
        <v>0</v>
      </c>
      <c r="D56" s="30">
        <f t="shared" si="0"/>
        <v>0</v>
      </c>
      <c r="E56" s="30">
        <f>SUM(E57:E63)</f>
        <v>0</v>
      </c>
      <c r="F56" s="30">
        <f>SUM(F57:F63)</f>
        <v>0</v>
      </c>
      <c r="G56" s="30">
        <f t="shared" si="1"/>
        <v>0</v>
      </c>
      <c r="H56" s="10">
        <v>0</v>
      </c>
    </row>
    <row r="57" spans="1:8" x14ac:dyDescent="0.2">
      <c r="A57" s="11" t="s">
        <v>130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104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105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106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107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108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109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124</v>
      </c>
      <c r="B64" s="30">
        <f>SUM(B65:B67)</f>
        <v>0</v>
      </c>
      <c r="C64" s="30">
        <f>SUM(C65:C67)</f>
        <v>0</v>
      </c>
      <c r="D64" s="30">
        <f t="shared" si="0"/>
        <v>0</v>
      </c>
      <c r="E64" s="30">
        <f>SUM(E65:E67)</f>
        <v>0</v>
      </c>
      <c r="F64" s="30">
        <f>SUM(F65:F67)</f>
        <v>0</v>
      </c>
      <c r="G64" s="30">
        <f t="shared" si="1"/>
        <v>0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0</v>
      </c>
      <c r="C67" s="27">
        <v>0</v>
      </c>
      <c r="D67" s="27">
        <f t="shared" si="0"/>
        <v>0</v>
      </c>
      <c r="E67" s="27">
        <v>0</v>
      </c>
      <c r="F67" s="27">
        <v>0</v>
      </c>
      <c r="G67" s="27">
        <f t="shared" si="1"/>
        <v>0</v>
      </c>
      <c r="H67" s="6">
        <v>8500</v>
      </c>
    </row>
    <row r="68" spans="1:8" x14ac:dyDescent="0.2">
      <c r="A68" s="9" t="s">
        <v>63</v>
      </c>
      <c r="B68" s="30">
        <f>SUM(B69:B75)</f>
        <v>0</v>
      </c>
      <c r="C68" s="30">
        <f>SUM(C69:C75)</f>
        <v>0</v>
      </c>
      <c r="D68" s="30">
        <f t="shared" si="0"/>
        <v>0</v>
      </c>
      <c r="E68" s="30">
        <f>SUM(E69:E75)</f>
        <v>0</v>
      </c>
      <c r="F68" s="30">
        <f>SUM(F69:F75)</f>
        <v>0</v>
      </c>
      <c r="G68" s="30">
        <f t="shared" si="1"/>
        <v>0</v>
      </c>
      <c r="H68" s="10">
        <v>0</v>
      </c>
    </row>
    <row r="69" spans="1:8" x14ac:dyDescent="0.2">
      <c r="A69" s="11" t="s">
        <v>110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111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112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113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114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115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116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125</v>
      </c>
      <c r="B76" s="44">
        <f t="shared" ref="B76:G76" si="4">SUM(B4+B12+B22+B32+B42+B52+B56+B64+B68)</f>
        <v>20108919.899999999</v>
      </c>
      <c r="C76" s="44">
        <f t="shared" si="4"/>
        <v>537811.78</v>
      </c>
      <c r="D76" s="44">
        <f t="shared" si="4"/>
        <v>20646731.68</v>
      </c>
      <c r="E76" s="44">
        <f t="shared" si="4"/>
        <v>9569736.2599999998</v>
      </c>
      <c r="F76" s="44">
        <f t="shared" si="4"/>
        <v>9569736.2599999998</v>
      </c>
      <c r="G76" s="44">
        <f t="shared" si="4"/>
        <v>11076995.42</v>
      </c>
    </row>
    <row r="78" spans="1:8" x14ac:dyDescent="0.2">
      <c r="A78" s="1" t="s">
        <v>118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opLeftCell="A22" workbookViewId="0">
      <selection activeCell="B41" sqref="B41:G41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7" customHeight="1" x14ac:dyDescent="0.2">
      <c r="A1" s="38" t="s">
        <v>135</v>
      </c>
      <c r="B1" s="39"/>
      <c r="C1" s="39"/>
      <c r="D1" s="39"/>
      <c r="E1" s="39"/>
      <c r="F1" s="39"/>
      <c r="G1" s="40"/>
    </row>
    <row r="2" spans="1:7" x14ac:dyDescent="0.2">
      <c r="A2" s="23"/>
      <c r="B2" s="20"/>
      <c r="C2" s="21"/>
      <c r="D2" s="18" t="s">
        <v>59</v>
      </c>
      <c r="E2" s="21"/>
      <c r="F2" s="22"/>
      <c r="G2" s="33" t="s">
        <v>58</v>
      </c>
    </row>
    <row r="3" spans="1:7" ht="24.9" customHeight="1" x14ac:dyDescent="0.2">
      <c r="A3" s="19" t="s">
        <v>53</v>
      </c>
      <c r="B3" s="2" t="s">
        <v>54</v>
      </c>
      <c r="C3" s="2" t="s">
        <v>117</v>
      </c>
      <c r="D3" s="2" t="s">
        <v>55</v>
      </c>
      <c r="E3" s="2" t="s">
        <v>56</v>
      </c>
      <c r="F3" s="2" t="s">
        <v>57</v>
      </c>
      <c r="G3" s="34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0">
        <f t="shared" ref="B5:G5" si="0">SUM(B6:B13)</f>
        <v>0</v>
      </c>
      <c r="C5" s="30">
        <f t="shared" si="0"/>
        <v>0</v>
      </c>
      <c r="D5" s="30">
        <f t="shared" si="0"/>
        <v>0</v>
      </c>
      <c r="E5" s="30">
        <f t="shared" si="0"/>
        <v>0</v>
      </c>
      <c r="F5" s="30">
        <f t="shared" si="0"/>
        <v>0</v>
      </c>
      <c r="G5" s="30">
        <f t="shared" si="0"/>
        <v>0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119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2"/>
        <v>0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0</v>
      </c>
      <c r="C10" s="27">
        <v>0</v>
      </c>
      <c r="D10" s="27">
        <f t="shared" si="1"/>
        <v>0</v>
      </c>
      <c r="E10" s="27">
        <v>0</v>
      </c>
      <c r="F10" s="27">
        <v>0</v>
      </c>
      <c r="G10" s="27">
        <f t="shared" si="2"/>
        <v>0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41">
        <f t="shared" ref="B15:G15" si="3">SUM(B16:B22)</f>
        <v>20108919.899999999</v>
      </c>
      <c r="C15" s="41">
        <f t="shared" si="3"/>
        <v>537811.78</v>
      </c>
      <c r="D15" s="41">
        <f t="shared" si="3"/>
        <v>20646731.68</v>
      </c>
      <c r="E15" s="41">
        <f t="shared" si="3"/>
        <v>9569736.2599999998</v>
      </c>
      <c r="F15" s="41">
        <f t="shared" si="3"/>
        <v>9569736.2599999998</v>
      </c>
      <c r="G15" s="41">
        <f t="shared" si="3"/>
        <v>11076995.42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0</v>
      </c>
      <c r="C17" s="27">
        <v>0</v>
      </c>
      <c r="D17" s="27">
        <f t="shared" ref="D17:D22" si="5">B17+C17</f>
        <v>0</v>
      </c>
      <c r="E17" s="27">
        <v>0</v>
      </c>
      <c r="F17" s="27">
        <v>0</v>
      </c>
      <c r="G17" s="27">
        <f t="shared" si="4"/>
        <v>0</v>
      </c>
    </row>
    <row r="18" spans="1:7" x14ac:dyDescent="0.2">
      <c r="A18" s="17" t="s">
        <v>20</v>
      </c>
      <c r="B18" s="27">
        <v>0</v>
      </c>
      <c r="C18" s="27">
        <v>0</v>
      </c>
      <c r="D18" s="27">
        <f t="shared" si="5"/>
        <v>0</v>
      </c>
      <c r="E18" s="27">
        <v>0</v>
      </c>
      <c r="F18" s="27">
        <v>0</v>
      </c>
      <c r="G18" s="27">
        <f t="shared" si="4"/>
        <v>0</v>
      </c>
    </row>
    <row r="19" spans="1:7" x14ac:dyDescent="0.2">
      <c r="A19" s="17" t="s">
        <v>43</v>
      </c>
      <c r="B19" s="42">
        <v>20108919.899999999</v>
      </c>
      <c r="C19" s="42">
        <v>537811.78</v>
      </c>
      <c r="D19" s="42">
        <f t="shared" si="5"/>
        <v>20646731.68</v>
      </c>
      <c r="E19" s="42">
        <v>9569736.2599999998</v>
      </c>
      <c r="F19" s="42">
        <v>9569736.2599999998</v>
      </c>
      <c r="G19" s="42">
        <f t="shared" si="4"/>
        <v>11076995.42</v>
      </c>
    </row>
    <row r="20" spans="1:7" x14ac:dyDescent="0.2">
      <c r="A20" s="17" t="s">
        <v>44</v>
      </c>
      <c r="B20" s="27">
        <v>0</v>
      </c>
      <c r="C20" s="27">
        <v>0</v>
      </c>
      <c r="D20" s="27">
        <f t="shared" si="5"/>
        <v>0</v>
      </c>
      <c r="E20" s="27">
        <v>0</v>
      </c>
      <c r="F20" s="27">
        <v>0</v>
      </c>
      <c r="G20" s="27">
        <f t="shared" si="4"/>
        <v>0</v>
      </c>
    </row>
    <row r="21" spans="1:7" x14ac:dyDescent="0.2">
      <c r="A21" s="17" t="s">
        <v>45</v>
      </c>
      <c r="B21" s="27">
        <v>0</v>
      </c>
      <c r="C21" s="27">
        <v>0</v>
      </c>
      <c r="D21" s="27">
        <f t="shared" si="5"/>
        <v>0</v>
      </c>
      <c r="E21" s="27">
        <v>0</v>
      </c>
      <c r="F21" s="27">
        <v>0</v>
      </c>
      <c r="G21" s="27">
        <f t="shared" si="4"/>
        <v>0</v>
      </c>
    </row>
    <row r="22" spans="1:7" x14ac:dyDescent="0.2">
      <c r="A22" s="17" t="s">
        <v>4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4"/>
        <v>0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0">
        <f t="shared" ref="B24:G24" si="6">SUM(B25:B33)</f>
        <v>0</v>
      </c>
      <c r="C24" s="30">
        <f t="shared" si="6"/>
        <v>0</v>
      </c>
      <c r="D24" s="30">
        <f t="shared" si="6"/>
        <v>0</v>
      </c>
      <c r="E24" s="30">
        <f t="shared" si="6"/>
        <v>0</v>
      </c>
      <c r="F24" s="30">
        <f t="shared" si="6"/>
        <v>0</v>
      </c>
      <c r="G24" s="30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0">
        <f t="shared" ref="B35:G35" si="9">SUM(B36:B39)</f>
        <v>0</v>
      </c>
      <c r="C35" s="30">
        <f t="shared" si="9"/>
        <v>0</v>
      </c>
      <c r="D35" s="30">
        <f t="shared" si="9"/>
        <v>0</v>
      </c>
      <c r="E35" s="30">
        <f t="shared" si="9"/>
        <v>0</v>
      </c>
      <c r="F35" s="30">
        <f t="shared" si="9"/>
        <v>0</v>
      </c>
      <c r="G35" s="30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125</v>
      </c>
      <c r="B41" s="43">
        <f t="shared" ref="B41:G41" si="12">SUM(B35+B24+B15+B5)</f>
        <v>20108919.899999999</v>
      </c>
      <c r="C41" s="43">
        <f t="shared" si="12"/>
        <v>537811.78</v>
      </c>
      <c r="D41" s="43">
        <f t="shared" si="12"/>
        <v>20646731.68</v>
      </c>
      <c r="E41" s="43">
        <f t="shared" si="12"/>
        <v>9569736.2599999998</v>
      </c>
      <c r="F41" s="43">
        <f t="shared" si="12"/>
        <v>9569736.2599999998</v>
      </c>
      <c r="G41" s="43">
        <f t="shared" si="12"/>
        <v>11076995.42</v>
      </c>
    </row>
    <row r="43" spans="1:7" x14ac:dyDescent="0.2">
      <c r="A43" s="1" t="s">
        <v>118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ROCIO</cp:lastModifiedBy>
  <cp:lastPrinted>2018-07-14T22:21:14Z</cp:lastPrinted>
  <dcterms:created xsi:type="dcterms:W3CDTF">2014-02-10T03:37:14Z</dcterms:created>
  <dcterms:modified xsi:type="dcterms:W3CDTF">2025-07-18T16:17:52Z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