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M13D_15.02.2025\Estados financieros\2025\M13D_EF_2502\"/>
    </mc:Choice>
  </mc:AlternateContent>
  <bookViews>
    <workbookView xWindow="0" yWindow="0" windowWidth="24075" windowHeight="5595"/>
  </bookViews>
  <sheets>
    <sheet name="PPI" sheetId="4" r:id="rId1"/>
  </sheets>
  <definedNames>
    <definedName name="_xlnm._FilterDatabase" localSheetId="0" hidden="1">PPI!$A$3:$Q$20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6" i="4" l="1"/>
  <c r="P16" i="4"/>
  <c r="O16" i="4"/>
  <c r="N16" i="4"/>
  <c r="Q14" i="4"/>
  <c r="P14" i="4"/>
  <c r="O14" i="4"/>
  <c r="N14" i="4"/>
  <c r="Q9" i="4"/>
  <c r="P9" i="4"/>
  <c r="O9" i="4"/>
  <c r="N9" i="4"/>
  <c r="Q7" i="4"/>
  <c r="P7" i="4"/>
  <c r="O7" i="4"/>
  <c r="N7" i="4"/>
  <c r="Q8" i="4"/>
  <c r="P8" i="4"/>
  <c r="O8" i="4"/>
  <c r="N8" i="4"/>
  <c r="Q17" i="4"/>
  <c r="P17" i="4"/>
  <c r="O17" i="4"/>
  <c r="N17" i="4"/>
  <c r="Q18" i="4" l="1"/>
  <c r="P18" i="4"/>
  <c r="O18" i="4"/>
  <c r="N18" i="4"/>
  <c r="Q15" i="4"/>
  <c r="P15" i="4"/>
  <c r="O15" i="4"/>
  <c r="N15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6" i="4"/>
  <c r="P6" i="4"/>
  <c r="O6" i="4"/>
  <c r="N6" i="4"/>
  <c r="Q5" i="4"/>
  <c r="P5" i="4"/>
  <c r="O5" i="4"/>
  <c r="N5" i="4"/>
  <c r="O4" i="4" l="1"/>
  <c r="I19" i="4" l="1"/>
  <c r="H19" i="4"/>
  <c r="G19" i="4"/>
  <c r="N4" i="4" l="1"/>
  <c r="Q4" i="4"/>
  <c r="P4" i="4"/>
</calcChain>
</file>

<file path=xl/sharedStrings.xml><?xml version="1.0" encoding="utf-8"?>
<sst xmlns="http://schemas.openxmlformats.org/spreadsheetml/2006/main" count="128" uniqueCount="63">
  <si>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</si>
  <si>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</si>
  <si>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</si>
  <si>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</si>
  <si>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</si>
  <si>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</si>
  <si>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</si>
  <si>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</si>
  <si>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</si>
  <si>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</si>
  <si>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</si>
  <si>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</si>
  <si>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</si>
  <si>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</si>
  <si>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</si>
  <si>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</si>
  <si>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</si>
  <si>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</si>
  <si>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</si>
  <si>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</si>
  <si>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</si>
  <si>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</t>
  </si>
  <si>
    <t>ASISTENCIA SOCIAL A POBLACION MARGINADA</t>
  </si>
  <si>
    <t>5110</t>
  </si>
  <si>
    <t>BIENES MUEBLES</t>
  </si>
  <si>
    <t>DIRECCION GENERAL</t>
  </si>
  <si>
    <t>31120M13D010100</t>
  </si>
  <si>
    <t>E0005</t>
  </si>
  <si>
    <t>ORIENTACION Y FORTALECIMIENTO FAMILIAR</t>
  </si>
  <si>
    <t>CENTRO DE ORIENTACION FAMILIAR</t>
  </si>
  <si>
    <t>31120M13D030500</t>
  </si>
  <si>
    <t>M0001</t>
  </si>
  <si>
    <t>ADMINISTRACION DE LA HACIENDA PUBLICA</t>
  </si>
  <si>
    <t>DIRECCION ADMINISTRATIVA</t>
  </si>
  <si>
    <t>31120M13D020100</t>
  </si>
  <si>
    <t>5150</t>
  </si>
  <si>
    <t>ASISTENCIA SOCIAL A POBLACIÓN MARGINADA</t>
  </si>
  <si>
    <t>31120M13D010300</t>
  </si>
  <si>
    <t>E0003</t>
  </si>
  <si>
    <t>MEJORAR CALIDAD DE VIDA DEL ADULTO MAYOR</t>
  </si>
  <si>
    <t>COORDINACION DE CENTROS GERONTOLOGICOS</t>
  </si>
  <si>
    <t>31120M13D010400</t>
  </si>
  <si>
    <t>G0001</t>
  </si>
  <si>
    <t>FORTAL.DE SUPEVISION Y DIRECCION DE ACT.OPERATIVAS</t>
  </si>
  <si>
    <t>DIRECCION OPERATIVA</t>
  </si>
  <si>
    <t>31120M13D030100</t>
  </si>
  <si>
    <t>E0007</t>
  </si>
  <si>
    <t>ASISTENCIA ALIMENTARIA A POBLACION MARG.</t>
  </si>
  <si>
    <t>5190</t>
  </si>
  <si>
    <t>ASISTENCIA ALIMENTARIA</t>
  </si>
  <si>
    <t>31120M13D030300</t>
  </si>
  <si>
    <t>E0011</t>
  </si>
  <si>
    <t>CENTRO COLIBRI</t>
  </si>
  <si>
    <t>5410</t>
  </si>
  <si>
    <t>CENTRO COLIBRI PROTECCION NNA</t>
  </si>
  <si>
    <t>31120M13D010500</t>
  </si>
  <si>
    <t>Bajo protesta de decir verdad declaramos que los Estados Financieros y sus notas, son razonablemente correctos y son responsabilidad del emisor.</t>
  </si>
  <si>
    <t>Sistema para el Desarrollo Integral de la Familia de Guanajuato, Gto.
Programas y Proyectos de Inversión
Del 1 de Enero al 30 de Junio de 2025
(Cifras en Pesos)</t>
  </si>
  <si>
    <t>UNIDAD MUNICIPAL DE REHABILITACION</t>
  </si>
  <si>
    <t>5310</t>
  </si>
  <si>
    <t>31120M13D010200</t>
  </si>
  <si>
    <t>UMR: REHABILITACION A PERSONAS DISCAPACIDAD</t>
  </si>
  <si>
    <t>E0002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</si>
</sst>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49" fontId="7" fillId="0" borderId="3" xfId="18" applyNumberFormat="1" applyFont="1" applyBorder="1" applyAlignment="1" applyProtection="1">
      <alignment horizontal="center" vertical="center" wrapText="1"/>
      <protection locked="0"/>
    </xf>
    <xf numFmtId="49" fontId="7" fillId="0" borderId="3" xfId="18" applyNumberFormat="1" applyFont="1" applyBorder="1" applyAlignment="1" applyProtection="1">
      <alignment horizontal="left" vertical="center" wrapText="1"/>
      <protection locked="0"/>
    </xf>
    <xf numFmtId="4" fontId="7" fillId="0" borderId="6" xfId="2" applyNumberFormat="1" applyFont="1" applyBorder="1" applyAlignment="1" applyProtection="1">
      <alignment horizontal="right" vertical="center" wrapText="1"/>
      <protection locked="0"/>
    </xf>
    <xf numFmtId="0" fontId="7" fillId="0" borderId="6" xfId="2" applyFont="1" applyBorder="1" applyAlignment="1" applyProtection="1">
      <alignment horizontal="center" vertical="center" wrapText="1"/>
      <protection locked="0"/>
    </xf>
    <xf numFmtId="10" fontId="7" fillId="0" borderId="6" xfId="31" applyNumberFormat="1" applyFont="1" applyBorder="1" applyAlignment="1" applyProtection="1">
      <alignment horizontal="center" vertical="center" wrapText="1"/>
      <protection locked="0"/>
    </xf>
    <xf numFmtId="10" fontId="7" fillId="0" borderId="6" xfId="31" applyNumberFormat="1" applyFont="1" applyBorder="1" applyAlignment="1" applyProtection="1">
      <alignment vertical="center" wrapText="1"/>
      <protection locked="0"/>
    </xf>
    <xf numFmtId="0" fontId="8" fillId="0" borderId="0" xfId="0" applyFont="1"/>
    <xf numFmtId="4" fontId="3" fillId="0" borderId="6" xfId="2" applyNumberFormat="1" applyFont="1" applyBorder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/>
    </xf>
    <xf numFmtId="0" fontId="8" fillId="0" borderId="0" xfId="0" applyFont="1" applyBorder="1"/>
    <xf numFmtId="0" fontId="7" fillId="0" borderId="6" xfId="2" applyFont="1" applyFill="1" applyBorder="1" applyAlignment="1" applyProtection="1">
      <alignment horizontal="center" vertical="center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2734236</xdr:colOff>
      <xdr:row>24</xdr:row>
      <xdr:rowOff>108183</xdr:rowOff>
    </xdr:from>
    <xdr:to>
      <xdr:col>12</xdr:col>
      <xdr:colOff>595733</xdr:colOff>
      <xdr:row>27</xdr:row>
      <xdr:rowOff>189472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2279" y="7653640"/>
          <a:ext cx="10095325" cy="6527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showGridLines="0" tabSelected="1" zoomScaleNormal="100" workbookViewId="0">
      <selection activeCell="P12" sqref="P12"/>
    </sheetView>
  </sheetViews>
  <sheetFormatPr baseColWidth="10" defaultRowHeight="15" x14ac:dyDescent="0.25"/>
  <cols>
    <col min="1" max="1" width="18.42578125" customWidth="1"/>
    <col min="2" max="2" width="44.140625" bestFit="1" customWidth="1"/>
    <col min="3" max="3" width="7.7109375" bestFit="1" customWidth="1"/>
    <col min="4" max="4" width="14.7109375" bestFit="1" customWidth="1"/>
    <col min="5" max="5" width="14.28515625" bestFit="1" customWidth="1"/>
    <col min="6" max="6" width="36.42578125" bestFit="1" customWidth="1"/>
    <col min="7" max="7" width="9.85546875" bestFit="1" customWidth="1"/>
    <col min="8" max="8" width="11.42578125" bestFit="1" customWidth="1"/>
    <col min="9" max="9" width="11" bestFit="1" customWidth="1"/>
    <col min="10" max="10" width="11.42578125" customWidth="1"/>
    <col min="11" max="11" width="11.140625" customWidth="1"/>
    <col min="14" max="14" width="10.85546875" customWidth="1"/>
  </cols>
  <sheetData>
    <row r="1" spans="1:17" ht="64.5" customHeight="1" x14ac:dyDescent="0.25">
      <c r="A1" s="18" t="s">
        <v>57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x14ac:dyDescent="0.25">
      <c r="A2" s="2"/>
      <c r="B2" s="2"/>
      <c r="C2" s="2"/>
      <c r="D2" s="2"/>
      <c r="E2" s="2"/>
      <c r="F2" s="2"/>
      <c r="G2" s="19" t="s">
        <v>0</v>
      </c>
      <c r="H2" s="20"/>
      <c r="I2" s="21"/>
      <c r="J2" s="19" t="s">
        <v>1</v>
      </c>
      <c r="K2" s="20"/>
      <c r="L2" s="20"/>
      <c r="M2" s="21"/>
      <c r="N2" s="22" t="s">
        <v>2</v>
      </c>
      <c r="O2" s="23"/>
      <c r="P2" s="24" t="s">
        <v>3</v>
      </c>
      <c r="Q2" s="25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5" t="s">
        <v>15</v>
      </c>
      <c r="Q3" s="5" t="s">
        <v>16</v>
      </c>
    </row>
    <row r="4" spans="1:17" s="13" customFormat="1" ht="27" customHeight="1" x14ac:dyDescent="0.25">
      <c r="A4" s="7" t="s">
        <v>21</v>
      </c>
      <c r="B4" s="8" t="s">
        <v>22</v>
      </c>
      <c r="C4" s="7" t="s">
        <v>23</v>
      </c>
      <c r="D4" s="7" t="s">
        <v>24</v>
      </c>
      <c r="E4" s="7" t="s">
        <v>26</v>
      </c>
      <c r="F4" s="8" t="s">
        <v>25</v>
      </c>
      <c r="G4" s="9">
        <v>0</v>
      </c>
      <c r="H4" s="9">
        <v>19400</v>
      </c>
      <c r="I4" s="9">
        <v>18487</v>
      </c>
      <c r="J4" s="10">
        <v>0</v>
      </c>
      <c r="K4" s="17">
        <v>5</v>
      </c>
      <c r="L4" s="10">
        <v>5</v>
      </c>
      <c r="M4" s="10" t="s">
        <v>17</v>
      </c>
      <c r="N4" s="11">
        <f t="shared" ref="N4:N18" si="0">IF(G4&gt;0,I4/G4,0)</f>
        <v>0</v>
      </c>
      <c r="O4" s="11">
        <f t="shared" ref="O4:O18" si="1">IF(H4&gt;0,I4/H4,0)</f>
        <v>0.95293814432989687</v>
      </c>
      <c r="P4" s="12">
        <f t="shared" ref="P4:P18" si="2">IF(J4=0,0,L4/J4)</f>
        <v>0</v>
      </c>
      <c r="Q4" s="12">
        <f t="shared" ref="Q4:Q18" si="3">IF(L4=0,0,L4/K4)</f>
        <v>1</v>
      </c>
    </row>
    <row r="5" spans="1:17" s="13" customFormat="1" ht="27" customHeight="1" x14ac:dyDescent="0.25">
      <c r="A5" s="7" t="s">
        <v>27</v>
      </c>
      <c r="B5" s="8" t="s">
        <v>28</v>
      </c>
      <c r="C5" s="7" t="s">
        <v>23</v>
      </c>
      <c r="D5" s="7" t="s">
        <v>24</v>
      </c>
      <c r="E5" s="7" t="s">
        <v>30</v>
      </c>
      <c r="F5" s="8" t="s">
        <v>29</v>
      </c>
      <c r="G5" s="9">
        <v>0</v>
      </c>
      <c r="H5" s="9">
        <v>8400</v>
      </c>
      <c r="I5" s="9">
        <v>7947</v>
      </c>
      <c r="J5" s="10">
        <v>0</v>
      </c>
      <c r="K5" s="17">
        <v>3</v>
      </c>
      <c r="L5" s="10">
        <v>3</v>
      </c>
      <c r="M5" s="10" t="s">
        <v>17</v>
      </c>
      <c r="N5" s="11">
        <f t="shared" si="0"/>
        <v>0</v>
      </c>
      <c r="O5" s="11">
        <f t="shared" si="1"/>
        <v>0.94607142857142856</v>
      </c>
      <c r="P5" s="12">
        <f t="shared" si="2"/>
        <v>0</v>
      </c>
      <c r="Q5" s="12">
        <f t="shared" si="3"/>
        <v>1</v>
      </c>
    </row>
    <row r="6" spans="1:17" s="13" customFormat="1" ht="27" customHeight="1" x14ac:dyDescent="0.25">
      <c r="A6" s="7" t="s">
        <v>31</v>
      </c>
      <c r="B6" s="8" t="s">
        <v>32</v>
      </c>
      <c r="C6" s="7" t="s">
        <v>23</v>
      </c>
      <c r="D6" s="7" t="s">
        <v>24</v>
      </c>
      <c r="E6" s="7" t="s">
        <v>34</v>
      </c>
      <c r="F6" s="8" t="s">
        <v>33</v>
      </c>
      <c r="G6" s="9">
        <v>0</v>
      </c>
      <c r="H6" s="9">
        <v>18500</v>
      </c>
      <c r="I6" s="9">
        <v>18407</v>
      </c>
      <c r="J6" s="10">
        <v>0</v>
      </c>
      <c r="K6" s="17">
        <v>5</v>
      </c>
      <c r="L6" s="10">
        <v>5</v>
      </c>
      <c r="M6" s="10" t="s">
        <v>17</v>
      </c>
      <c r="N6" s="11">
        <f t="shared" si="0"/>
        <v>0</v>
      </c>
      <c r="O6" s="11">
        <f t="shared" si="1"/>
        <v>0.99497297297297294</v>
      </c>
      <c r="P6" s="12">
        <f t="shared" si="2"/>
        <v>0</v>
      </c>
      <c r="Q6" s="12">
        <f t="shared" si="3"/>
        <v>1</v>
      </c>
    </row>
    <row r="7" spans="1:17" s="13" customFormat="1" ht="27" customHeight="1" x14ac:dyDescent="0.25">
      <c r="A7" s="7" t="s">
        <v>62</v>
      </c>
      <c r="B7" s="8" t="s">
        <v>61</v>
      </c>
      <c r="C7" s="7" t="s">
        <v>23</v>
      </c>
      <c r="D7" s="7" t="s">
        <v>24</v>
      </c>
      <c r="E7" s="7" t="s">
        <v>60</v>
      </c>
      <c r="F7" s="8" t="s">
        <v>58</v>
      </c>
      <c r="G7" s="9">
        <v>0</v>
      </c>
      <c r="H7" s="9">
        <v>21000</v>
      </c>
      <c r="I7" s="9">
        <v>0</v>
      </c>
      <c r="J7" s="10">
        <v>0</v>
      </c>
      <c r="K7" s="17">
        <v>1</v>
      </c>
      <c r="L7" s="10">
        <v>0</v>
      </c>
      <c r="M7" s="10" t="s">
        <v>17</v>
      </c>
      <c r="N7" s="11">
        <f t="shared" ref="N7" si="4">IF(G7&gt;0,I7/G7,0)</f>
        <v>0</v>
      </c>
      <c r="O7" s="11">
        <f t="shared" ref="O7" si="5">IF(H7&gt;0,I7/H7,0)</f>
        <v>0</v>
      </c>
      <c r="P7" s="12">
        <f t="shared" ref="P7" si="6">IF(J7=0,0,L7/J7)</f>
        <v>0</v>
      </c>
      <c r="Q7" s="12">
        <f t="shared" ref="Q7" si="7">IF(L7=0,0,L7/K7)</f>
        <v>0</v>
      </c>
    </row>
    <row r="8" spans="1:17" s="13" customFormat="1" ht="27" customHeight="1" x14ac:dyDescent="0.25">
      <c r="A8" s="7" t="s">
        <v>38</v>
      </c>
      <c r="B8" s="8" t="s">
        <v>39</v>
      </c>
      <c r="C8" s="7" t="s">
        <v>23</v>
      </c>
      <c r="D8" s="7" t="s">
        <v>24</v>
      </c>
      <c r="E8" s="7" t="s">
        <v>41</v>
      </c>
      <c r="F8" s="8" t="s">
        <v>40</v>
      </c>
      <c r="G8" s="9">
        <v>0</v>
      </c>
      <c r="H8" s="9">
        <v>33000</v>
      </c>
      <c r="I8" s="9">
        <v>0</v>
      </c>
      <c r="J8" s="10">
        <v>0</v>
      </c>
      <c r="K8" s="17">
        <v>1</v>
      </c>
      <c r="L8" s="10">
        <v>0</v>
      </c>
      <c r="M8" s="10" t="s">
        <v>17</v>
      </c>
      <c r="N8" s="11">
        <f t="shared" ref="N8:N9" si="8">IF(G8&gt;0,I8/G8,0)</f>
        <v>0</v>
      </c>
      <c r="O8" s="11">
        <f t="shared" ref="O8:O9" si="9">IF(H8&gt;0,I8/H8,0)</f>
        <v>0</v>
      </c>
      <c r="P8" s="12">
        <f t="shared" ref="P8:P9" si="10">IF(J8=0,0,L8/J8)</f>
        <v>0</v>
      </c>
      <c r="Q8" s="12">
        <f t="shared" ref="Q8:Q9" si="11">IF(L8=0,0,L8/K8)</f>
        <v>0</v>
      </c>
    </row>
    <row r="9" spans="1:17" s="13" customFormat="1" ht="27" customHeight="1" x14ac:dyDescent="0.25">
      <c r="A9" s="7" t="s">
        <v>51</v>
      </c>
      <c r="B9" s="8" t="s">
        <v>52</v>
      </c>
      <c r="C9" s="7" t="s">
        <v>23</v>
      </c>
      <c r="D9" s="7" t="s">
        <v>24</v>
      </c>
      <c r="E9" s="7" t="s">
        <v>55</v>
      </c>
      <c r="F9" s="8" t="s">
        <v>54</v>
      </c>
      <c r="G9" s="9">
        <v>0</v>
      </c>
      <c r="H9" s="9">
        <v>50000</v>
      </c>
      <c r="I9" s="9">
        <v>0</v>
      </c>
      <c r="J9" s="10">
        <v>0</v>
      </c>
      <c r="K9" s="17">
        <v>1</v>
      </c>
      <c r="L9" s="10">
        <v>0</v>
      </c>
      <c r="M9" s="10" t="s">
        <v>17</v>
      </c>
      <c r="N9" s="11">
        <f t="shared" si="8"/>
        <v>0</v>
      </c>
      <c r="O9" s="11">
        <f t="shared" si="9"/>
        <v>0</v>
      </c>
      <c r="P9" s="12">
        <f t="shared" si="10"/>
        <v>0</v>
      </c>
      <c r="Q9" s="12">
        <f t="shared" si="11"/>
        <v>0</v>
      </c>
    </row>
    <row r="10" spans="1:17" s="13" customFormat="1" ht="27" customHeight="1" x14ac:dyDescent="0.25">
      <c r="A10" s="7" t="s">
        <v>21</v>
      </c>
      <c r="B10" s="8" t="s">
        <v>22</v>
      </c>
      <c r="C10" s="7" t="s">
        <v>35</v>
      </c>
      <c r="D10" s="7" t="s">
        <v>24</v>
      </c>
      <c r="E10" s="7" t="s">
        <v>37</v>
      </c>
      <c r="F10" s="8" t="s">
        <v>36</v>
      </c>
      <c r="G10" s="9">
        <v>0</v>
      </c>
      <c r="H10" s="9">
        <v>15500</v>
      </c>
      <c r="I10" s="9">
        <v>13898</v>
      </c>
      <c r="J10" s="10">
        <v>0</v>
      </c>
      <c r="K10" s="10">
        <v>2</v>
      </c>
      <c r="L10" s="10">
        <v>2</v>
      </c>
      <c r="M10" s="10" t="s">
        <v>17</v>
      </c>
      <c r="N10" s="11">
        <f t="shared" si="0"/>
        <v>0</v>
      </c>
      <c r="O10" s="11">
        <f t="shared" si="1"/>
        <v>0.89664516129032257</v>
      </c>
      <c r="P10" s="12">
        <f t="shared" si="2"/>
        <v>0</v>
      </c>
      <c r="Q10" s="12">
        <f t="shared" si="3"/>
        <v>1</v>
      </c>
    </row>
    <row r="11" spans="1:17" s="13" customFormat="1" ht="27" customHeight="1" x14ac:dyDescent="0.25">
      <c r="A11" s="7" t="s">
        <v>38</v>
      </c>
      <c r="B11" s="8" t="s">
        <v>39</v>
      </c>
      <c r="C11" s="7" t="s">
        <v>35</v>
      </c>
      <c r="D11" s="7" t="s">
        <v>24</v>
      </c>
      <c r="E11" s="7" t="s">
        <v>41</v>
      </c>
      <c r="F11" s="8" t="s">
        <v>40</v>
      </c>
      <c r="G11" s="9">
        <v>0</v>
      </c>
      <c r="H11" s="9">
        <v>15500</v>
      </c>
      <c r="I11" s="9">
        <v>13898</v>
      </c>
      <c r="J11" s="10">
        <v>0</v>
      </c>
      <c r="K11" s="10">
        <v>2</v>
      </c>
      <c r="L11" s="10">
        <v>2</v>
      </c>
      <c r="M11" s="10" t="s">
        <v>17</v>
      </c>
      <c r="N11" s="11">
        <f t="shared" si="0"/>
        <v>0</v>
      </c>
      <c r="O11" s="11">
        <f t="shared" si="1"/>
        <v>0.89664516129032257</v>
      </c>
      <c r="P11" s="12">
        <f t="shared" si="2"/>
        <v>0</v>
      </c>
      <c r="Q11" s="12">
        <f t="shared" si="3"/>
        <v>1</v>
      </c>
    </row>
    <row r="12" spans="1:17" s="13" customFormat="1" ht="27" customHeight="1" x14ac:dyDescent="0.25">
      <c r="A12" s="7" t="s">
        <v>42</v>
      </c>
      <c r="B12" s="8" t="s">
        <v>43</v>
      </c>
      <c r="C12" s="7" t="s">
        <v>35</v>
      </c>
      <c r="D12" s="7" t="s">
        <v>24</v>
      </c>
      <c r="E12" s="7" t="s">
        <v>45</v>
      </c>
      <c r="F12" s="8" t="s">
        <v>44</v>
      </c>
      <c r="G12" s="9">
        <v>10000</v>
      </c>
      <c r="H12" s="9">
        <v>44000</v>
      </c>
      <c r="I12" s="9">
        <v>30500</v>
      </c>
      <c r="J12" s="10">
        <v>1</v>
      </c>
      <c r="K12" s="10">
        <v>3</v>
      </c>
      <c r="L12" s="10">
        <v>3</v>
      </c>
      <c r="M12" s="10" t="s">
        <v>17</v>
      </c>
      <c r="N12" s="11">
        <f t="shared" si="0"/>
        <v>3.05</v>
      </c>
      <c r="O12" s="11">
        <f t="shared" si="1"/>
        <v>0.69318181818181823</v>
      </c>
      <c r="P12" s="12">
        <f t="shared" si="2"/>
        <v>3</v>
      </c>
      <c r="Q12" s="12">
        <f t="shared" si="3"/>
        <v>1</v>
      </c>
    </row>
    <row r="13" spans="1:17" s="13" customFormat="1" ht="27" customHeight="1" x14ac:dyDescent="0.25">
      <c r="A13" s="7" t="s">
        <v>31</v>
      </c>
      <c r="B13" s="8" t="s">
        <v>32</v>
      </c>
      <c r="C13" s="7" t="s">
        <v>35</v>
      </c>
      <c r="D13" s="7" t="s">
        <v>24</v>
      </c>
      <c r="E13" s="7" t="s">
        <v>34</v>
      </c>
      <c r="F13" s="8" t="s">
        <v>33</v>
      </c>
      <c r="G13" s="9">
        <v>0</v>
      </c>
      <c r="H13" s="9">
        <v>48000</v>
      </c>
      <c r="I13" s="9">
        <v>43551</v>
      </c>
      <c r="J13" s="10">
        <v>0</v>
      </c>
      <c r="K13" s="10">
        <v>3</v>
      </c>
      <c r="L13" s="10">
        <v>3</v>
      </c>
      <c r="M13" s="10" t="s">
        <v>17</v>
      </c>
      <c r="N13" s="11">
        <f t="shared" si="0"/>
        <v>0</v>
      </c>
      <c r="O13" s="11">
        <f t="shared" si="1"/>
        <v>0.90731249999999997</v>
      </c>
      <c r="P13" s="12">
        <f t="shared" si="2"/>
        <v>0</v>
      </c>
      <c r="Q13" s="12">
        <f t="shared" si="3"/>
        <v>1</v>
      </c>
    </row>
    <row r="14" spans="1:17" s="13" customFormat="1" ht="27" customHeight="1" x14ac:dyDescent="0.25">
      <c r="A14" s="7" t="s">
        <v>62</v>
      </c>
      <c r="B14" s="8" t="s">
        <v>61</v>
      </c>
      <c r="C14" s="7" t="s">
        <v>35</v>
      </c>
      <c r="D14" s="7" t="s">
        <v>24</v>
      </c>
      <c r="E14" s="7" t="s">
        <v>60</v>
      </c>
      <c r="F14" s="8" t="s">
        <v>58</v>
      </c>
      <c r="G14" s="9">
        <v>0</v>
      </c>
      <c r="H14" s="9">
        <v>11000</v>
      </c>
      <c r="I14" s="9">
        <v>0</v>
      </c>
      <c r="J14" s="10">
        <v>0</v>
      </c>
      <c r="K14" s="10">
        <v>1</v>
      </c>
      <c r="L14" s="10">
        <v>0</v>
      </c>
      <c r="M14" s="10" t="s">
        <v>17</v>
      </c>
      <c r="N14" s="11">
        <f t="shared" ref="N14" si="12">IF(G14&gt;0,I14/G14,0)</f>
        <v>0</v>
      </c>
      <c r="O14" s="11">
        <f t="shared" ref="O14" si="13">IF(H14&gt;0,I14/H14,0)</f>
        <v>0</v>
      </c>
      <c r="P14" s="12">
        <f t="shared" ref="P14" si="14">IF(J14=0,0,L14/J14)</f>
        <v>0</v>
      </c>
      <c r="Q14" s="12">
        <f t="shared" ref="Q14" si="15">IF(L14=0,0,L14/K14)</f>
        <v>0</v>
      </c>
    </row>
    <row r="15" spans="1:17" s="13" customFormat="1" ht="27" customHeight="1" x14ac:dyDescent="0.25">
      <c r="A15" s="7" t="s">
        <v>46</v>
      </c>
      <c r="B15" s="8" t="s">
        <v>47</v>
      </c>
      <c r="C15" s="7" t="s">
        <v>48</v>
      </c>
      <c r="D15" s="7" t="s">
        <v>24</v>
      </c>
      <c r="E15" s="7" t="s">
        <v>50</v>
      </c>
      <c r="F15" s="8" t="s">
        <v>49</v>
      </c>
      <c r="G15" s="9">
        <v>0</v>
      </c>
      <c r="H15" s="9">
        <v>15000</v>
      </c>
      <c r="I15" s="9">
        <v>11389.99</v>
      </c>
      <c r="J15" s="10">
        <v>0</v>
      </c>
      <c r="K15" s="10">
        <v>1</v>
      </c>
      <c r="L15" s="10">
        <v>1</v>
      </c>
      <c r="M15" s="10" t="s">
        <v>17</v>
      </c>
      <c r="N15" s="11">
        <f t="shared" si="0"/>
        <v>0</v>
      </c>
      <c r="O15" s="11">
        <f t="shared" si="1"/>
        <v>0.75933266666666666</v>
      </c>
      <c r="P15" s="12">
        <f t="shared" si="2"/>
        <v>0</v>
      </c>
      <c r="Q15" s="12">
        <f t="shared" si="3"/>
        <v>1</v>
      </c>
    </row>
    <row r="16" spans="1:17" s="13" customFormat="1" ht="27" customHeight="1" x14ac:dyDescent="0.25">
      <c r="A16" s="7" t="s">
        <v>62</v>
      </c>
      <c r="B16" s="8" t="s">
        <v>61</v>
      </c>
      <c r="C16" s="7" t="s">
        <v>59</v>
      </c>
      <c r="D16" s="7" t="s">
        <v>24</v>
      </c>
      <c r="E16" s="7" t="s">
        <v>60</v>
      </c>
      <c r="F16" s="8" t="s">
        <v>58</v>
      </c>
      <c r="G16" s="9">
        <v>0</v>
      </c>
      <c r="H16" s="9">
        <v>30000</v>
      </c>
      <c r="I16" s="9">
        <v>25596.17</v>
      </c>
      <c r="J16" s="10">
        <v>0</v>
      </c>
      <c r="K16" s="10">
        <v>3</v>
      </c>
      <c r="L16" s="10">
        <v>3</v>
      </c>
      <c r="M16" s="10" t="s">
        <v>17</v>
      </c>
      <c r="N16" s="11">
        <f t="shared" ref="N16" si="16">IF(G16&gt;0,I16/G16,0)</f>
        <v>0</v>
      </c>
      <c r="O16" s="11">
        <f t="shared" ref="O16" si="17">IF(H16&gt;0,I16/H16,0)</f>
        <v>0.85320566666666664</v>
      </c>
      <c r="P16" s="12">
        <f t="shared" ref="P16" si="18">IF(J16=0,0,L16/J16)</f>
        <v>0</v>
      </c>
      <c r="Q16" s="12">
        <f t="shared" ref="Q16" si="19">IF(L16=0,0,L16/K16)</f>
        <v>1</v>
      </c>
    </row>
    <row r="17" spans="1:17" s="13" customFormat="1" ht="27" customHeight="1" x14ac:dyDescent="0.25">
      <c r="A17" s="7" t="s">
        <v>21</v>
      </c>
      <c r="B17" s="8" t="s">
        <v>22</v>
      </c>
      <c r="C17" s="7" t="s">
        <v>53</v>
      </c>
      <c r="D17" s="7" t="s">
        <v>24</v>
      </c>
      <c r="E17" s="7" t="s">
        <v>37</v>
      </c>
      <c r="F17" s="8" t="s">
        <v>36</v>
      </c>
      <c r="G17" s="9">
        <v>0</v>
      </c>
      <c r="H17" s="9">
        <v>1275000</v>
      </c>
      <c r="I17" s="9">
        <v>1273911</v>
      </c>
      <c r="J17" s="10">
        <v>0</v>
      </c>
      <c r="K17" s="10">
        <v>2</v>
      </c>
      <c r="L17" s="10">
        <v>2</v>
      </c>
      <c r="M17" s="10" t="s">
        <v>17</v>
      </c>
      <c r="N17" s="11">
        <f t="shared" ref="N17" si="20">IF(G17&gt;0,I17/G17,0)</f>
        <v>0</v>
      </c>
      <c r="O17" s="11">
        <f t="shared" ref="O17" si="21">IF(H17&gt;0,I17/H17,0)</f>
        <v>0.99914588235294122</v>
      </c>
      <c r="P17" s="12">
        <f t="shared" ref="P17" si="22">IF(J17=0,0,L17/J17)</f>
        <v>0</v>
      </c>
      <c r="Q17" s="12">
        <f t="shared" ref="Q17" si="23">IF(L17=0,0,L17/K17)</f>
        <v>1</v>
      </c>
    </row>
    <row r="18" spans="1:17" s="13" customFormat="1" ht="27" customHeight="1" x14ac:dyDescent="0.25">
      <c r="A18" s="7" t="s">
        <v>51</v>
      </c>
      <c r="B18" s="8" t="s">
        <v>52</v>
      </c>
      <c r="C18" s="7" t="s">
        <v>53</v>
      </c>
      <c r="D18" s="7" t="s">
        <v>24</v>
      </c>
      <c r="E18" s="7" t="s">
        <v>55</v>
      </c>
      <c r="F18" s="8" t="s">
        <v>54</v>
      </c>
      <c r="G18" s="9">
        <v>0</v>
      </c>
      <c r="H18" s="9">
        <v>1000000</v>
      </c>
      <c r="I18" s="9">
        <v>942235</v>
      </c>
      <c r="J18" s="10">
        <v>0</v>
      </c>
      <c r="K18" s="10">
        <v>1</v>
      </c>
      <c r="L18" s="10">
        <v>1</v>
      </c>
      <c r="M18" s="10" t="s">
        <v>17</v>
      </c>
      <c r="N18" s="11">
        <f t="shared" si="0"/>
        <v>0</v>
      </c>
      <c r="O18" s="11">
        <f t="shared" si="1"/>
        <v>0.94223500000000004</v>
      </c>
      <c r="P18" s="12">
        <f t="shared" si="2"/>
        <v>0</v>
      </c>
      <c r="Q18" s="12">
        <f t="shared" si="3"/>
        <v>1</v>
      </c>
    </row>
    <row r="19" spans="1:17" s="13" customFormat="1" x14ac:dyDescent="0.25">
      <c r="G19" s="14">
        <f>SUM(G4:G18)</f>
        <v>10000</v>
      </c>
      <c r="H19" s="14">
        <f>SUM(H4:H18)</f>
        <v>2604300</v>
      </c>
      <c r="I19" s="14">
        <f>SUM(I4:I18)</f>
        <v>2399820.16</v>
      </c>
      <c r="M19" s="15"/>
      <c r="P19" s="16"/>
      <c r="Q19" s="16"/>
    </row>
    <row r="20" spans="1:17" x14ac:dyDescent="0.25">
      <c r="A20" t="s">
        <v>56</v>
      </c>
      <c r="P20" s="6"/>
      <c r="Q20" s="6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CLAGUILARO-PC</cp:lastModifiedBy>
  <dcterms:created xsi:type="dcterms:W3CDTF">2023-06-21T19:35:53Z</dcterms:created>
  <dcterms:modified xsi:type="dcterms:W3CDTF">2025-07-17T16:48:12Z</dcterms:modified>
</cp:coreProperties>
</file>