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835"/>
  </bookViews>
  <sheets>
    <sheet name="COG" sheetId="1" r:id="rId1"/>
  </sheets>
  <definedNames>
    <definedName name="_xlnm._FilterDatabase" localSheetId="0" hidden="1">COG!$A$3:$G$75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F68" i="1"/>
  <c r="E68" i="1"/>
  <c r="D68" i="1"/>
  <c r="G68" i="1" s="1"/>
  <c r="C68" i="1"/>
  <c r="B68" i="1"/>
  <c r="D67" i="1"/>
  <c r="G67" i="1" s="1"/>
  <c r="D66" i="1"/>
  <c r="G66" i="1" s="1"/>
  <c r="D65" i="1"/>
  <c r="G65" i="1" s="1"/>
  <c r="F64" i="1"/>
  <c r="E64" i="1"/>
  <c r="D64" i="1"/>
  <c r="G64" i="1" s="1"/>
  <c r="C64" i="1"/>
  <c r="B64" i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B56" i="1"/>
  <c r="D55" i="1"/>
  <c r="G55" i="1" s="1"/>
  <c r="D54" i="1"/>
  <c r="G54" i="1" s="1"/>
  <c r="D53" i="1"/>
  <c r="G53" i="1" s="1"/>
  <c r="F52" i="1"/>
  <c r="E52" i="1"/>
  <c r="D52" i="1"/>
  <c r="G52" i="1" s="1"/>
  <c r="C52" i="1"/>
  <c r="B52" i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F42" i="1"/>
  <c r="E42" i="1"/>
  <c r="D42" i="1"/>
  <c r="G42" i="1" s="1"/>
  <c r="C42" i="1"/>
  <c r="B42" i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F32" i="1"/>
  <c r="E32" i="1"/>
  <c r="D32" i="1"/>
  <c r="G32" i="1" s="1"/>
  <c r="C32" i="1"/>
  <c r="B32" i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F22" i="1"/>
  <c r="E22" i="1"/>
  <c r="D22" i="1"/>
  <c r="G22" i="1" s="1"/>
  <c r="C22" i="1"/>
  <c r="B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2" i="1"/>
  <c r="E12" i="1"/>
  <c r="D12" i="1"/>
  <c r="G12" i="1" s="1"/>
  <c r="C12" i="1"/>
  <c r="B12" i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F4" i="1"/>
  <c r="F76" i="1" s="1"/>
  <c r="E4" i="1"/>
  <c r="E76" i="1" s="1"/>
  <c r="D4" i="1"/>
  <c r="G4" i="1" s="1"/>
  <c r="C4" i="1"/>
  <c r="C76" i="1" s="1"/>
  <c r="B4" i="1"/>
  <c r="B76" i="1" s="1"/>
  <c r="G76" i="1" l="1"/>
  <c r="D76" i="1"/>
</calcChain>
</file>

<file path=xl/sharedStrings.xml><?xml version="1.0" encoding="utf-8"?>
<sst xmlns="http://schemas.openxmlformats.org/spreadsheetml/2006/main" count="83" uniqueCount="83">
  <si>
    <t>Municipio de Guanajuato
Estado Analítico del Ejercicio del Presupuesto de Egresos
Clasificación por Objeto del Gasto (Capítulo y Concepto)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</si>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</sst>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0" xfId="0" applyNumberFormat="1" applyFont="1" applyBorder="1" applyProtection="1">
      <protection locked="0"/>
    </xf>
    <xf numFmtId="0" fontId="4" fillId="0" borderId="9" xfId="0" applyFont="1" applyBorder="1" applyAlignment="1">
      <alignment horizontal="center" vertical="center" wrapText="1"/>
    </xf>
    <xf numFmtId="4" fontId="2" fillId="0" borderId="10" xfId="0" applyNumberFormat="1" applyFont="1" applyBorder="1" applyProtection="1">
      <protection locked="0"/>
    </xf>
    <xf numFmtId="0" fontId="5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tabSelected="1" zoomScaleNormal="100" workbookViewId="0">
      <selection activeCell="K25" sqref="K25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60.6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 t="s">
        <v>1</v>
      </c>
      <c r="C2" s="6"/>
      <c r="D2" s="6"/>
      <c r="E2" s="6"/>
      <c r="F2" s="7"/>
      <c r="G2" s="8" t="s">
        <v>2</v>
      </c>
    </row>
    <row r="3" spans="1:8" ht="24.95" customHeight="1" x14ac:dyDescent="0.2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/>
    </row>
    <row r="4" spans="1:8" x14ac:dyDescent="0.2">
      <c r="A4" s="12" t="s">
        <v>9</v>
      </c>
      <c r="B4" s="13">
        <f>SUM(B5:B11)</f>
        <v>565165297</v>
      </c>
      <c r="C4" s="13">
        <f>SUM(C5:C11)</f>
        <v>-966934</v>
      </c>
      <c r="D4" s="13">
        <f>B4+C4</f>
        <v>564198363</v>
      </c>
      <c r="E4" s="13">
        <f>SUM(E5:E11)</f>
        <v>261877816.59</v>
      </c>
      <c r="F4" s="13">
        <f>SUM(F5:F11)</f>
        <v>251385177.66999999</v>
      </c>
      <c r="G4" s="13">
        <f>D4-E4</f>
        <v>302320546.40999997</v>
      </c>
    </row>
    <row r="5" spans="1:8" x14ac:dyDescent="0.2">
      <c r="A5" s="14" t="s">
        <v>10</v>
      </c>
      <c r="B5" s="15">
        <v>169147694</v>
      </c>
      <c r="C5" s="15">
        <v>-1319169</v>
      </c>
      <c r="D5" s="15">
        <f t="shared" ref="D5:D68" si="0">B5+C5</f>
        <v>167828525</v>
      </c>
      <c r="E5" s="15">
        <v>81362978.079999998</v>
      </c>
      <c r="F5" s="15">
        <v>81362978.079999998</v>
      </c>
      <c r="G5" s="15">
        <f t="shared" ref="G5:G68" si="1">D5-E5</f>
        <v>86465546.920000002</v>
      </c>
      <c r="H5" s="16"/>
    </row>
    <row r="6" spans="1:8" x14ac:dyDescent="0.2">
      <c r="A6" s="14" t="s">
        <v>11</v>
      </c>
      <c r="B6" s="15">
        <v>41273633</v>
      </c>
      <c r="C6" s="15">
        <v>15600000</v>
      </c>
      <c r="D6" s="15">
        <f t="shared" si="0"/>
        <v>56873633</v>
      </c>
      <c r="E6" s="15">
        <v>33481367</v>
      </c>
      <c r="F6" s="15">
        <v>32325386.149999999</v>
      </c>
      <c r="G6" s="15">
        <f t="shared" si="1"/>
        <v>23392266</v>
      </c>
      <c r="H6" s="16"/>
    </row>
    <row r="7" spans="1:8" x14ac:dyDescent="0.2">
      <c r="A7" s="14" t="s">
        <v>12</v>
      </c>
      <c r="B7" s="15">
        <v>52780418</v>
      </c>
      <c r="C7" s="15">
        <v>152847</v>
      </c>
      <c r="D7" s="15">
        <f t="shared" si="0"/>
        <v>52933265</v>
      </c>
      <c r="E7" s="15">
        <v>11085491.310000001</v>
      </c>
      <c r="F7" s="15">
        <v>11085491.310000001</v>
      </c>
      <c r="G7" s="15">
        <f t="shared" si="1"/>
        <v>41847773.689999998</v>
      </c>
      <c r="H7" s="16"/>
    </row>
    <row r="8" spans="1:8" x14ac:dyDescent="0.2">
      <c r="A8" s="14" t="s">
        <v>13</v>
      </c>
      <c r="B8" s="15">
        <v>127293024</v>
      </c>
      <c r="C8" s="15">
        <v>-17750971</v>
      </c>
      <c r="D8" s="15">
        <f t="shared" si="0"/>
        <v>109542053</v>
      </c>
      <c r="E8" s="15">
        <v>53496767.289999999</v>
      </c>
      <c r="F8" s="15">
        <v>44160109.219999999</v>
      </c>
      <c r="G8" s="15">
        <f t="shared" si="1"/>
        <v>56045285.710000001</v>
      </c>
      <c r="H8" s="16"/>
    </row>
    <row r="9" spans="1:8" x14ac:dyDescent="0.2">
      <c r="A9" s="14" t="s">
        <v>14</v>
      </c>
      <c r="B9" s="15">
        <v>174670528</v>
      </c>
      <c r="C9" s="15">
        <v>2350359</v>
      </c>
      <c r="D9" s="15">
        <f t="shared" si="0"/>
        <v>177020887</v>
      </c>
      <c r="E9" s="15">
        <v>82451212.909999996</v>
      </c>
      <c r="F9" s="15">
        <v>82451212.909999996</v>
      </c>
      <c r="G9" s="15">
        <f t="shared" si="1"/>
        <v>94569674.090000004</v>
      </c>
      <c r="H9" s="16"/>
    </row>
    <row r="10" spans="1:8" x14ac:dyDescent="0.2">
      <c r="A10" s="14" t="s">
        <v>15</v>
      </c>
      <c r="B10" s="15">
        <v>0</v>
      </c>
      <c r="C10" s="15">
        <v>0</v>
      </c>
      <c r="D10" s="15">
        <f t="shared" si="0"/>
        <v>0</v>
      </c>
      <c r="E10" s="15">
        <v>0</v>
      </c>
      <c r="F10" s="15">
        <v>0</v>
      </c>
      <c r="G10" s="15">
        <f t="shared" si="1"/>
        <v>0</v>
      </c>
      <c r="H10" s="16"/>
    </row>
    <row r="11" spans="1:8" x14ac:dyDescent="0.2">
      <c r="A11" s="14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  <c r="H11" s="16"/>
    </row>
    <row r="12" spans="1:8" x14ac:dyDescent="0.2">
      <c r="A12" s="12" t="s">
        <v>17</v>
      </c>
      <c r="B12" s="17">
        <f>SUM(B13:B21)</f>
        <v>76732423.409999996</v>
      </c>
      <c r="C12" s="17">
        <f>SUM(C13:C21)</f>
        <v>3086213.7899999996</v>
      </c>
      <c r="D12" s="17">
        <f t="shared" si="0"/>
        <v>79818637.200000003</v>
      </c>
      <c r="E12" s="17">
        <f>SUM(E13:E21)</f>
        <v>29417880.66</v>
      </c>
      <c r="F12" s="17">
        <f>SUM(F13:F21)</f>
        <v>29408599.919999998</v>
      </c>
      <c r="G12" s="17">
        <f t="shared" si="1"/>
        <v>50400756.540000007</v>
      </c>
      <c r="H12" s="18"/>
    </row>
    <row r="13" spans="1:8" x14ac:dyDescent="0.2">
      <c r="A13" s="14" t="s">
        <v>18</v>
      </c>
      <c r="B13" s="15">
        <v>8526761</v>
      </c>
      <c r="C13" s="15">
        <v>186550</v>
      </c>
      <c r="D13" s="15">
        <f t="shared" si="0"/>
        <v>8713311</v>
      </c>
      <c r="E13" s="15">
        <v>1161567.71</v>
      </c>
      <c r="F13" s="15">
        <v>1161567.71</v>
      </c>
      <c r="G13" s="15">
        <f t="shared" si="1"/>
        <v>7551743.29</v>
      </c>
      <c r="H13" s="16"/>
    </row>
    <row r="14" spans="1:8" x14ac:dyDescent="0.2">
      <c r="A14" s="14" t="s">
        <v>19</v>
      </c>
      <c r="B14" s="15">
        <v>7177501</v>
      </c>
      <c r="C14" s="15">
        <v>-5716</v>
      </c>
      <c r="D14" s="15">
        <f t="shared" si="0"/>
        <v>7171785</v>
      </c>
      <c r="E14" s="15">
        <v>2714767.59</v>
      </c>
      <c r="F14" s="15">
        <v>2705492.59</v>
      </c>
      <c r="G14" s="15">
        <f t="shared" si="1"/>
        <v>4457017.41</v>
      </c>
      <c r="H14" s="16"/>
    </row>
    <row r="15" spans="1:8" x14ac:dyDescent="0.2">
      <c r="A15" s="14" t="s">
        <v>20</v>
      </c>
      <c r="B15" s="15">
        <v>0</v>
      </c>
      <c r="C15" s="15">
        <v>0</v>
      </c>
      <c r="D15" s="15">
        <f t="shared" si="0"/>
        <v>0</v>
      </c>
      <c r="E15" s="15">
        <v>0</v>
      </c>
      <c r="F15" s="15">
        <v>0</v>
      </c>
      <c r="G15" s="15">
        <f t="shared" si="1"/>
        <v>0</v>
      </c>
      <c r="H15" s="16"/>
    </row>
    <row r="16" spans="1:8" x14ac:dyDescent="0.2">
      <c r="A16" s="14" t="s">
        <v>21</v>
      </c>
      <c r="B16" s="15">
        <v>18051574</v>
      </c>
      <c r="C16" s="15">
        <v>-627520.85</v>
      </c>
      <c r="D16" s="15">
        <f t="shared" si="0"/>
        <v>17424053.149999999</v>
      </c>
      <c r="E16" s="15">
        <v>3024818.81</v>
      </c>
      <c r="F16" s="15">
        <v>3024818.81</v>
      </c>
      <c r="G16" s="15">
        <f t="shared" si="1"/>
        <v>14399234.339999998</v>
      </c>
      <c r="H16" s="16"/>
    </row>
    <row r="17" spans="1:8" x14ac:dyDescent="0.2">
      <c r="A17" s="14" t="s">
        <v>22</v>
      </c>
      <c r="B17" s="15">
        <v>1075900</v>
      </c>
      <c r="C17" s="15">
        <v>-97894.399999999994</v>
      </c>
      <c r="D17" s="15">
        <f t="shared" si="0"/>
        <v>978005.6</v>
      </c>
      <c r="E17" s="15">
        <v>382169.92</v>
      </c>
      <c r="F17" s="15">
        <v>382169.92</v>
      </c>
      <c r="G17" s="15">
        <f t="shared" si="1"/>
        <v>595835.67999999993</v>
      </c>
      <c r="H17" s="16"/>
    </row>
    <row r="18" spans="1:8" x14ac:dyDescent="0.2">
      <c r="A18" s="14" t="s">
        <v>23</v>
      </c>
      <c r="B18" s="15">
        <v>33557739.409999996</v>
      </c>
      <c r="C18" s="15">
        <v>1988000</v>
      </c>
      <c r="D18" s="15">
        <f t="shared" si="0"/>
        <v>35545739.409999996</v>
      </c>
      <c r="E18" s="15">
        <v>21102459.579999998</v>
      </c>
      <c r="F18" s="15">
        <v>21102459.579999998</v>
      </c>
      <c r="G18" s="15">
        <f t="shared" si="1"/>
        <v>14443279.829999998</v>
      </c>
      <c r="H18" s="16"/>
    </row>
    <row r="19" spans="1:8" x14ac:dyDescent="0.2">
      <c r="A19" s="14" t="s">
        <v>24</v>
      </c>
      <c r="B19" s="15">
        <v>6650170</v>
      </c>
      <c r="C19" s="15">
        <v>1664159.89</v>
      </c>
      <c r="D19" s="15">
        <f t="shared" si="0"/>
        <v>8314329.8899999997</v>
      </c>
      <c r="E19" s="15">
        <v>568659.73</v>
      </c>
      <c r="F19" s="15">
        <v>568653.99</v>
      </c>
      <c r="G19" s="15">
        <f t="shared" si="1"/>
        <v>7745670.1600000001</v>
      </c>
      <c r="H19" s="16"/>
    </row>
    <row r="20" spans="1:8" x14ac:dyDescent="0.2">
      <c r="A20" s="14" t="s">
        <v>25</v>
      </c>
      <c r="B20" s="15">
        <v>195000</v>
      </c>
      <c r="C20" s="15">
        <v>5467.15</v>
      </c>
      <c r="D20" s="15">
        <f t="shared" si="0"/>
        <v>200467.15</v>
      </c>
      <c r="E20" s="15">
        <v>14546.4</v>
      </c>
      <c r="F20" s="15">
        <v>14546.4</v>
      </c>
      <c r="G20" s="15">
        <f t="shared" si="1"/>
        <v>185920.75</v>
      </c>
      <c r="H20" s="16"/>
    </row>
    <row r="21" spans="1:8" x14ac:dyDescent="0.2">
      <c r="A21" s="14" t="s">
        <v>26</v>
      </c>
      <c r="B21" s="15">
        <v>1497778</v>
      </c>
      <c r="C21" s="15">
        <v>-26832</v>
      </c>
      <c r="D21" s="15">
        <f t="shared" si="0"/>
        <v>1470946</v>
      </c>
      <c r="E21" s="15">
        <v>448890.92</v>
      </c>
      <c r="F21" s="15">
        <v>448890.92</v>
      </c>
      <c r="G21" s="15">
        <f t="shared" si="1"/>
        <v>1022055.0800000001</v>
      </c>
      <c r="H21" s="16"/>
    </row>
    <row r="22" spans="1:8" x14ac:dyDescent="0.2">
      <c r="A22" s="12" t="s">
        <v>27</v>
      </c>
      <c r="B22" s="17">
        <f>SUM(B23:B31)</f>
        <v>148231354.84</v>
      </c>
      <c r="C22" s="17">
        <f>SUM(C23:C31)</f>
        <v>11674279.199999999</v>
      </c>
      <c r="D22" s="17">
        <f t="shared" si="0"/>
        <v>159905634.03999999</v>
      </c>
      <c r="E22" s="17">
        <f>SUM(E23:E31)</f>
        <v>66195234.700000003</v>
      </c>
      <c r="F22" s="17">
        <f>SUM(F23:F31)</f>
        <v>63579765.530000001</v>
      </c>
      <c r="G22" s="17">
        <f t="shared" si="1"/>
        <v>93710399.339999989</v>
      </c>
      <c r="H22" s="18"/>
    </row>
    <row r="23" spans="1:8" x14ac:dyDescent="0.2">
      <c r="A23" s="14" t="s">
        <v>28</v>
      </c>
      <c r="B23" s="15">
        <v>23661532.84</v>
      </c>
      <c r="C23" s="15">
        <v>60700</v>
      </c>
      <c r="D23" s="15">
        <f t="shared" si="0"/>
        <v>23722232.84</v>
      </c>
      <c r="E23" s="15">
        <v>12027613.960000001</v>
      </c>
      <c r="F23" s="15">
        <v>10271666.890000001</v>
      </c>
      <c r="G23" s="15">
        <f t="shared" si="1"/>
        <v>11694618.879999999</v>
      </c>
      <c r="H23" s="16"/>
    </row>
    <row r="24" spans="1:8" x14ac:dyDescent="0.2">
      <c r="A24" s="14" t="s">
        <v>29</v>
      </c>
      <c r="B24" s="15">
        <v>10509270</v>
      </c>
      <c r="C24" s="15">
        <v>985675</v>
      </c>
      <c r="D24" s="15">
        <f t="shared" si="0"/>
        <v>11494945</v>
      </c>
      <c r="E24" s="15">
        <v>2574050.6</v>
      </c>
      <c r="F24" s="15">
        <v>2574050.6</v>
      </c>
      <c r="G24" s="15">
        <f t="shared" si="1"/>
        <v>8920894.4000000004</v>
      </c>
      <c r="H24" s="16"/>
    </row>
    <row r="25" spans="1:8" x14ac:dyDescent="0.2">
      <c r="A25" s="14" t="s">
        <v>30</v>
      </c>
      <c r="B25" s="15">
        <v>23389540</v>
      </c>
      <c r="C25" s="15">
        <v>395514.6</v>
      </c>
      <c r="D25" s="15">
        <f t="shared" si="0"/>
        <v>23785054.600000001</v>
      </c>
      <c r="E25" s="15">
        <v>8403659.7599999998</v>
      </c>
      <c r="F25" s="15">
        <v>8345529.25</v>
      </c>
      <c r="G25" s="15">
        <f t="shared" si="1"/>
        <v>15381394.840000002</v>
      </c>
      <c r="H25" s="16"/>
    </row>
    <row r="26" spans="1:8" x14ac:dyDescent="0.2">
      <c r="A26" s="14" t="s">
        <v>31</v>
      </c>
      <c r="B26" s="15">
        <v>8757367</v>
      </c>
      <c r="C26" s="15">
        <v>-144000</v>
      </c>
      <c r="D26" s="15">
        <f t="shared" si="0"/>
        <v>8613367</v>
      </c>
      <c r="E26" s="15">
        <v>6800492.7199999997</v>
      </c>
      <c r="F26" s="15">
        <v>6800492.7199999997</v>
      </c>
      <c r="G26" s="15">
        <f t="shared" si="1"/>
        <v>1812874.2800000003</v>
      </c>
      <c r="H26" s="16"/>
    </row>
    <row r="27" spans="1:8" x14ac:dyDescent="0.2">
      <c r="A27" s="14" t="s">
        <v>32</v>
      </c>
      <c r="B27" s="15">
        <v>35749453</v>
      </c>
      <c r="C27" s="15">
        <v>6912882.5999999996</v>
      </c>
      <c r="D27" s="15">
        <f t="shared" si="0"/>
        <v>42662335.600000001</v>
      </c>
      <c r="E27" s="15">
        <v>26730053.68</v>
      </c>
      <c r="F27" s="15">
        <v>26722176.48</v>
      </c>
      <c r="G27" s="15">
        <f t="shared" si="1"/>
        <v>15932281.920000002</v>
      </c>
      <c r="H27" s="16"/>
    </row>
    <row r="28" spans="1:8" x14ac:dyDescent="0.2">
      <c r="A28" s="14" t="s">
        <v>33</v>
      </c>
      <c r="B28" s="15">
        <v>12083400</v>
      </c>
      <c r="C28" s="15">
        <v>-203500</v>
      </c>
      <c r="D28" s="15">
        <f t="shared" si="0"/>
        <v>11879900</v>
      </c>
      <c r="E28" s="15">
        <v>432391.17</v>
      </c>
      <c r="F28" s="15">
        <v>432391.17</v>
      </c>
      <c r="G28" s="15">
        <f t="shared" si="1"/>
        <v>11447508.83</v>
      </c>
      <c r="H28" s="16"/>
    </row>
    <row r="29" spans="1:8" x14ac:dyDescent="0.2">
      <c r="A29" s="14" t="s">
        <v>34</v>
      </c>
      <c r="B29" s="15">
        <v>2304300</v>
      </c>
      <c r="C29" s="15">
        <v>-7000</v>
      </c>
      <c r="D29" s="15">
        <f t="shared" si="0"/>
        <v>2297300</v>
      </c>
      <c r="E29" s="15">
        <v>643611.68000000005</v>
      </c>
      <c r="F29" s="15">
        <v>643611.68000000005</v>
      </c>
      <c r="G29" s="15">
        <f t="shared" si="1"/>
        <v>1653688.3199999998</v>
      </c>
      <c r="H29" s="16"/>
    </row>
    <row r="30" spans="1:8" x14ac:dyDescent="0.2">
      <c r="A30" s="14" t="s">
        <v>35</v>
      </c>
      <c r="B30" s="15">
        <v>15057475</v>
      </c>
      <c r="C30" s="15">
        <v>5774000</v>
      </c>
      <c r="D30" s="15">
        <f t="shared" si="0"/>
        <v>20831475</v>
      </c>
      <c r="E30" s="15">
        <v>4265302.72</v>
      </c>
      <c r="F30" s="15">
        <v>4261706.72</v>
      </c>
      <c r="G30" s="15">
        <f t="shared" si="1"/>
        <v>16566172.280000001</v>
      </c>
      <c r="H30" s="16"/>
    </row>
    <row r="31" spans="1:8" x14ac:dyDescent="0.2">
      <c r="A31" s="14" t="s">
        <v>36</v>
      </c>
      <c r="B31" s="15">
        <v>16719017</v>
      </c>
      <c r="C31" s="15">
        <v>-2099993</v>
      </c>
      <c r="D31" s="15">
        <f t="shared" si="0"/>
        <v>14619024</v>
      </c>
      <c r="E31" s="15">
        <v>4318058.41</v>
      </c>
      <c r="F31" s="15">
        <v>3528140.02</v>
      </c>
      <c r="G31" s="15">
        <f t="shared" si="1"/>
        <v>10300965.59</v>
      </c>
      <c r="H31" s="16"/>
    </row>
    <row r="32" spans="1:8" x14ac:dyDescent="0.2">
      <c r="A32" s="12" t="s">
        <v>37</v>
      </c>
      <c r="B32" s="17">
        <f>SUM(B33:B41)</f>
        <v>89075735.75</v>
      </c>
      <c r="C32" s="17">
        <f>SUM(C33:C41)</f>
        <v>14405776.68</v>
      </c>
      <c r="D32" s="17">
        <f t="shared" si="0"/>
        <v>103481512.43000001</v>
      </c>
      <c r="E32" s="17">
        <f>SUM(E33:E41)</f>
        <v>35147345.460000001</v>
      </c>
      <c r="F32" s="17">
        <f>SUM(F33:F41)</f>
        <v>35147345.460000001</v>
      </c>
      <c r="G32" s="17">
        <f t="shared" si="1"/>
        <v>68334166.969999999</v>
      </c>
      <c r="H32" s="18"/>
    </row>
    <row r="33" spans="1:8" x14ac:dyDescent="0.2">
      <c r="A33" s="14" t="s">
        <v>38</v>
      </c>
      <c r="B33" s="15">
        <v>53852121.75</v>
      </c>
      <c r="C33" s="15">
        <v>13073293</v>
      </c>
      <c r="D33" s="15">
        <f t="shared" si="0"/>
        <v>66925414.75</v>
      </c>
      <c r="E33" s="15">
        <v>30688246.77</v>
      </c>
      <c r="F33" s="15">
        <v>30688246.77</v>
      </c>
      <c r="G33" s="15">
        <f t="shared" si="1"/>
        <v>36237167.980000004</v>
      </c>
      <c r="H33" s="16"/>
    </row>
    <row r="34" spans="1:8" x14ac:dyDescent="0.2">
      <c r="A34" s="14" t="s">
        <v>39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  <c r="H34" s="16"/>
    </row>
    <row r="35" spans="1:8" x14ac:dyDescent="0.2">
      <c r="A35" s="14" t="s">
        <v>40</v>
      </c>
      <c r="B35" s="15">
        <v>565000</v>
      </c>
      <c r="C35" s="15">
        <v>0</v>
      </c>
      <c r="D35" s="15">
        <f t="shared" si="0"/>
        <v>565000</v>
      </c>
      <c r="E35" s="15">
        <v>282500.03999999998</v>
      </c>
      <c r="F35" s="15">
        <v>282500.03999999998</v>
      </c>
      <c r="G35" s="15">
        <f t="shared" si="1"/>
        <v>282499.96000000002</v>
      </c>
      <c r="H35" s="16"/>
    </row>
    <row r="36" spans="1:8" x14ac:dyDescent="0.2">
      <c r="A36" s="14" t="s">
        <v>41</v>
      </c>
      <c r="B36" s="15">
        <v>34658614</v>
      </c>
      <c r="C36" s="15">
        <v>1332483.68</v>
      </c>
      <c r="D36" s="15">
        <f t="shared" si="0"/>
        <v>35991097.68</v>
      </c>
      <c r="E36" s="15">
        <v>4176598.65</v>
      </c>
      <c r="F36" s="15">
        <v>4176598.65</v>
      </c>
      <c r="G36" s="15">
        <f t="shared" si="1"/>
        <v>31814499.030000001</v>
      </c>
      <c r="H36" s="16"/>
    </row>
    <row r="37" spans="1:8" x14ac:dyDescent="0.2">
      <c r="A37" s="14" t="s">
        <v>42</v>
      </c>
      <c r="B37" s="15">
        <v>0</v>
      </c>
      <c r="C37" s="15">
        <v>0</v>
      </c>
      <c r="D37" s="15">
        <f t="shared" si="0"/>
        <v>0</v>
      </c>
      <c r="E37" s="15">
        <v>0</v>
      </c>
      <c r="F37" s="15">
        <v>0</v>
      </c>
      <c r="G37" s="15">
        <f t="shared" si="1"/>
        <v>0</v>
      </c>
      <c r="H37" s="16"/>
    </row>
    <row r="38" spans="1:8" x14ac:dyDescent="0.2">
      <c r="A38" s="14" t="s">
        <v>43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  <c r="H38" s="16"/>
    </row>
    <row r="39" spans="1:8" x14ac:dyDescent="0.2">
      <c r="A39" s="14" t="s">
        <v>44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  <c r="H39" s="16"/>
    </row>
    <row r="40" spans="1:8" x14ac:dyDescent="0.2">
      <c r="A40" s="14" t="s">
        <v>45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  <c r="H40" s="16"/>
    </row>
    <row r="41" spans="1:8" x14ac:dyDescent="0.2">
      <c r="A41" s="14" t="s">
        <v>46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  <c r="H41" s="16"/>
    </row>
    <row r="42" spans="1:8" x14ac:dyDescent="0.2">
      <c r="A42" s="12" t="s">
        <v>47</v>
      </c>
      <c r="B42" s="17">
        <f>SUM(B43:B51)</f>
        <v>0</v>
      </c>
      <c r="C42" s="17">
        <f>SUM(C43:C51)</f>
        <v>1523459.38</v>
      </c>
      <c r="D42" s="17">
        <f t="shared" si="0"/>
        <v>1523459.38</v>
      </c>
      <c r="E42" s="17">
        <f>SUM(E43:E51)</f>
        <v>123855.88</v>
      </c>
      <c r="F42" s="17">
        <f>SUM(F43:F51)</f>
        <v>123855.88</v>
      </c>
      <c r="G42" s="17">
        <f t="shared" si="1"/>
        <v>1399603.5</v>
      </c>
      <c r="H42" s="18"/>
    </row>
    <row r="43" spans="1:8" x14ac:dyDescent="0.2">
      <c r="A43" s="19" t="s">
        <v>48</v>
      </c>
      <c r="B43" s="15">
        <v>0</v>
      </c>
      <c r="C43" s="15">
        <v>694975.74</v>
      </c>
      <c r="D43" s="15">
        <f t="shared" si="0"/>
        <v>694975.74</v>
      </c>
      <c r="E43" s="15">
        <v>90955.88</v>
      </c>
      <c r="F43" s="15">
        <v>90955.88</v>
      </c>
      <c r="G43" s="15">
        <f t="shared" si="1"/>
        <v>604019.86</v>
      </c>
      <c r="H43" s="16"/>
    </row>
    <row r="44" spans="1:8" x14ac:dyDescent="0.2">
      <c r="A44" s="14" t="s">
        <v>49</v>
      </c>
      <c r="B44" s="15">
        <v>0</v>
      </c>
      <c r="C44" s="15">
        <v>40000</v>
      </c>
      <c r="D44" s="15">
        <f t="shared" si="0"/>
        <v>40000</v>
      </c>
      <c r="E44" s="15">
        <v>0</v>
      </c>
      <c r="F44" s="15">
        <v>0</v>
      </c>
      <c r="G44" s="15">
        <f t="shared" si="1"/>
        <v>40000</v>
      </c>
      <c r="H44" s="16"/>
    </row>
    <row r="45" spans="1:8" x14ac:dyDescent="0.2">
      <c r="A45" s="14" t="s">
        <v>50</v>
      </c>
      <c r="B45" s="15">
        <v>0</v>
      </c>
      <c r="C45" s="15">
        <v>22000</v>
      </c>
      <c r="D45" s="15">
        <f t="shared" si="0"/>
        <v>22000</v>
      </c>
      <c r="E45" s="15">
        <v>0</v>
      </c>
      <c r="F45" s="15">
        <v>0</v>
      </c>
      <c r="G45" s="15">
        <f t="shared" si="1"/>
        <v>22000</v>
      </c>
      <c r="H45" s="16"/>
    </row>
    <row r="46" spans="1:8" x14ac:dyDescent="0.2">
      <c r="A46" s="14" t="s">
        <v>51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  <c r="H46" s="16"/>
    </row>
    <row r="47" spans="1:8" x14ac:dyDescent="0.2">
      <c r="A47" s="14" t="s">
        <v>52</v>
      </c>
      <c r="B47" s="15">
        <v>0</v>
      </c>
      <c r="C47" s="15">
        <v>455783.64</v>
      </c>
      <c r="D47" s="15">
        <f t="shared" si="0"/>
        <v>455783.64</v>
      </c>
      <c r="E47" s="15">
        <v>0</v>
      </c>
      <c r="F47" s="15">
        <v>0</v>
      </c>
      <c r="G47" s="15">
        <f t="shared" si="1"/>
        <v>455783.64</v>
      </c>
      <c r="H47" s="16"/>
    </row>
    <row r="48" spans="1:8" x14ac:dyDescent="0.2">
      <c r="A48" s="14" t="s">
        <v>53</v>
      </c>
      <c r="B48" s="15">
        <v>0</v>
      </c>
      <c r="C48" s="15">
        <v>268900</v>
      </c>
      <c r="D48" s="15">
        <f t="shared" si="0"/>
        <v>268900</v>
      </c>
      <c r="E48" s="15">
        <v>32900</v>
      </c>
      <c r="F48" s="15">
        <v>32900</v>
      </c>
      <c r="G48" s="15">
        <f t="shared" si="1"/>
        <v>236000</v>
      </c>
      <c r="H48" s="16"/>
    </row>
    <row r="49" spans="1:8" x14ac:dyDescent="0.2">
      <c r="A49" s="14" t="s">
        <v>54</v>
      </c>
      <c r="B49" s="15">
        <v>0</v>
      </c>
      <c r="C49" s="15">
        <v>0</v>
      </c>
      <c r="D49" s="15">
        <f t="shared" si="0"/>
        <v>0</v>
      </c>
      <c r="E49" s="15">
        <v>0</v>
      </c>
      <c r="F49" s="15">
        <v>0</v>
      </c>
      <c r="G49" s="15">
        <f t="shared" si="1"/>
        <v>0</v>
      </c>
      <c r="H49" s="16"/>
    </row>
    <row r="50" spans="1:8" x14ac:dyDescent="0.2">
      <c r="A50" s="14" t="s">
        <v>55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  <c r="H50" s="16"/>
    </row>
    <row r="51" spans="1:8" x14ac:dyDescent="0.2">
      <c r="A51" s="14" t="s">
        <v>56</v>
      </c>
      <c r="B51" s="15">
        <v>0</v>
      </c>
      <c r="C51" s="15">
        <v>41800</v>
      </c>
      <c r="D51" s="15">
        <f t="shared" si="0"/>
        <v>41800</v>
      </c>
      <c r="E51" s="15">
        <v>0</v>
      </c>
      <c r="F51" s="15">
        <v>0</v>
      </c>
      <c r="G51" s="15">
        <f t="shared" si="1"/>
        <v>41800</v>
      </c>
      <c r="H51" s="16"/>
    </row>
    <row r="52" spans="1:8" x14ac:dyDescent="0.2">
      <c r="A52" s="12" t="s">
        <v>57</v>
      </c>
      <c r="B52" s="17">
        <f>SUM(B53:B55)</f>
        <v>71752808</v>
      </c>
      <c r="C52" s="17">
        <f>SUM(C53:C55)</f>
        <v>76367304.649999991</v>
      </c>
      <c r="D52" s="17">
        <f t="shared" si="0"/>
        <v>148120112.64999998</v>
      </c>
      <c r="E52" s="17">
        <f>SUM(E53:E55)</f>
        <v>6727924.0199999996</v>
      </c>
      <c r="F52" s="17">
        <f>SUM(F53:F55)</f>
        <v>6727924.0199999996</v>
      </c>
      <c r="G52" s="17">
        <f t="shared" si="1"/>
        <v>141392188.62999997</v>
      </c>
      <c r="H52" s="18"/>
    </row>
    <row r="53" spans="1:8" x14ac:dyDescent="0.2">
      <c r="A53" s="14" t="s">
        <v>58</v>
      </c>
      <c r="B53" s="15">
        <v>71152808</v>
      </c>
      <c r="C53" s="15">
        <v>61794417.549999997</v>
      </c>
      <c r="D53" s="15">
        <f t="shared" si="0"/>
        <v>132947225.55</v>
      </c>
      <c r="E53" s="15">
        <v>5090828.8099999996</v>
      </c>
      <c r="F53" s="15">
        <v>5090828.8099999996</v>
      </c>
      <c r="G53" s="15">
        <f t="shared" si="1"/>
        <v>127856396.73999999</v>
      </c>
      <c r="H53" s="16"/>
    </row>
    <row r="54" spans="1:8" x14ac:dyDescent="0.2">
      <c r="A54" s="14" t="s">
        <v>59</v>
      </c>
      <c r="B54" s="15">
        <v>600000</v>
      </c>
      <c r="C54" s="15">
        <v>14572887.1</v>
      </c>
      <c r="D54" s="15">
        <f t="shared" si="0"/>
        <v>15172887.1</v>
      </c>
      <c r="E54" s="15">
        <v>1637095.21</v>
      </c>
      <c r="F54" s="15">
        <v>1637095.21</v>
      </c>
      <c r="G54" s="15">
        <f t="shared" si="1"/>
        <v>13535791.890000001</v>
      </c>
      <c r="H54" s="16"/>
    </row>
    <row r="55" spans="1:8" x14ac:dyDescent="0.2">
      <c r="A55" s="14" t="s">
        <v>60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  <c r="H55" s="16"/>
    </row>
    <row r="56" spans="1:8" x14ac:dyDescent="0.2">
      <c r="A56" s="12" t="s">
        <v>61</v>
      </c>
      <c r="B56" s="17">
        <f>SUM(B57:B63)</f>
        <v>1800000</v>
      </c>
      <c r="C56" s="17">
        <f>SUM(C57:C63)</f>
        <v>0</v>
      </c>
      <c r="D56" s="17">
        <f t="shared" si="0"/>
        <v>1800000</v>
      </c>
      <c r="E56" s="17">
        <f>SUM(E57:E63)</f>
        <v>0</v>
      </c>
      <c r="F56" s="17">
        <f>SUM(F57:F63)</f>
        <v>0</v>
      </c>
      <c r="G56" s="17">
        <f t="shared" si="1"/>
        <v>1800000</v>
      </c>
      <c r="H56" s="18"/>
    </row>
    <row r="57" spans="1:8" x14ac:dyDescent="0.2">
      <c r="A57" s="14" t="s">
        <v>62</v>
      </c>
      <c r="B57" s="15">
        <v>0</v>
      </c>
      <c r="C57" s="15">
        <v>0</v>
      </c>
      <c r="D57" s="15">
        <f t="shared" si="0"/>
        <v>0</v>
      </c>
      <c r="E57" s="15">
        <v>0</v>
      </c>
      <c r="F57" s="15">
        <v>0</v>
      </c>
      <c r="G57" s="15">
        <f t="shared" si="1"/>
        <v>0</v>
      </c>
      <c r="H57" s="16"/>
    </row>
    <row r="58" spans="1:8" x14ac:dyDescent="0.2">
      <c r="A58" s="14" t="s">
        <v>63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  <c r="H58" s="16"/>
    </row>
    <row r="59" spans="1:8" x14ac:dyDescent="0.2">
      <c r="A59" s="14" t="s">
        <v>64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  <c r="H59" s="16"/>
    </row>
    <row r="60" spans="1:8" x14ac:dyDescent="0.2">
      <c r="A60" s="14" t="s">
        <v>65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  <c r="H60" s="16"/>
    </row>
    <row r="61" spans="1:8" x14ac:dyDescent="0.2">
      <c r="A61" s="14" t="s">
        <v>66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  <c r="H61" s="16"/>
    </row>
    <row r="62" spans="1:8" x14ac:dyDescent="0.2">
      <c r="A62" s="14" t="s">
        <v>67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  <c r="H62" s="16"/>
    </row>
    <row r="63" spans="1:8" x14ac:dyDescent="0.2">
      <c r="A63" s="14" t="s">
        <v>68</v>
      </c>
      <c r="B63" s="15">
        <v>1800000</v>
      </c>
      <c r="C63" s="15">
        <v>0</v>
      </c>
      <c r="D63" s="15">
        <f t="shared" si="0"/>
        <v>1800000</v>
      </c>
      <c r="E63" s="15">
        <v>0</v>
      </c>
      <c r="F63" s="15">
        <v>0</v>
      </c>
      <c r="G63" s="15">
        <f t="shared" si="1"/>
        <v>1800000</v>
      </c>
      <c r="H63" s="16"/>
    </row>
    <row r="64" spans="1:8" x14ac:dyDescent="0.2">
      <c r="A64" s="12" t="s">
        <v>69</v>
      </c>
      <c r="B64" s="17">
        <f>SUM(B65:B67)</f>
        <v>14750000</v>
      </c>
      <c r="C64" s="17">
        <f>SUM(C65:C67)</f>
        <v>-1386009.89</v>
      </c>
      <c r="D64" s="17">
        <f t="shared" si="0"/>
        <v>13363990.109999999</v>
      </c>
      <c r="E64" s="17">
        <f>SUM(E65:E67)</f>
        <v>642100</v>
      </c>
      <c r="F64" s="17">
        <f>SUM(F65:F67)</f>
        <v>642100</v>
      </c>
      <c r="G64" s="17">
        <f t="shared" si="1"/>
        <v>12721890.109999999</v>
      </c>
      <c r="H64" s="18"/>
    </row>
    <row r="65" spans="1:8" x14ac:dyDescent="0.2">
      <c r="A65" s="14" t="s">
        <v>70</v>
      </c>
      <c r="B65" s="15">
        <v>0</v>
      </c>
      <c r="C65" s="15">
        <v>0</v>
      </c>
      <c r="D65" s="15">
        <f t="shared" si="0"/>
        <v>0</v>
      </c>
      <c r="E65" s="15">
        <v>0</v>
      </c>
      <c r="F65" s="15">
        <v>0</v>
      </c>
      <c r="G65" s="15">
        <f t="shared" si="1"/>
        <v>0</v>
      </c>
      <c r="H65" s="16"/>
    </row>
    <row r="66" spans="1:8" x14ac:dyDescent="0.2">
      <c r="A66" s="14" t="s">
        <v>71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  <c r="H66" s="16"/>
    </row>
    <row r="67" spans="1:8" x14ac:dyDescent="0.2">
      <c r="A67" s="14" t="s">
        <v>72</v>
      </c>
      <c r="B67" s="15">
        <v>14750000</v>
      </c>
      <c r="C67" s="15">
        <v>-1386009.89</v>
      </c>
      <c r="D67" s="15">
        <f t="shared" si="0"/>
        <v>13363990.109999999</v>
      </c>
      <c r="E67" s="15">
        <v>642100</v>
      </c>
      <c r="F67" s="15">
        <v>642100</v>
      </c>
      <c r="G67" s="15">
        <f t="shared" si="1"/>
        <v>12721890.109999999</v>
      </c>
      <c r="H67" s="16"/>
    </row>
    <row r="68" spans="1:8" x14ac:dyDescent="0.2">
      <c r="A68" s="12" t="s">
        <v>73</v>
      </c>
      <c r="B68" s="17">
        <f>SUM(B69:B75)</f>
        <v>0</v>
      </c>
      <c r="C68" s="17">
        <f>SUM(C69:C75)</f>
        <v>0</v>
      </c>
      <c r="D68" s="17">
        <f t="shared" si="0"/>
        <v>0</v>
      </c>
      <c r="E68" s="17">
        <f>SUM(E69:E75)</f>
        <v>0</v>
      </c>
      <c r="F68" s="17">
        <f>SUM(F69:F75)</f>
        <v>0</v>
      </c>
      <c r="G68" s="17">
        <f t="shared" si="1"/>
        <v>0</v>
      </c>
      <c r="H68" s="18"/>
    </row>
    <row r="69" spans="1:8" x14ac:dyDescent="0.2">
      <c r="A69" s="14" t="s">
        <v>74</v>
      </c>
      <c r="B69" s="15">
        <v>0</v>
      </c>
      <c r="C69" s="15">
        <v>0</v>
      </c>
      <c r="D69" s="15">
        <f t="shared" ref="D69:D75" si="2">B69+C69</f>
        <v>0</v>
      </c>
      <c r="E69" s="15">
        <v>0</v>
      </c>
      <c r="F69" s="15">
        <v>0</v>
      </c>
      <c r="G69" s="15">
        <f t="shared" ref="G69:G75" si="3">D69-E69</f>
        <v>0</v>
      </c>
      <c r="H69" s="16"/>
    </row>
    <row r="70" spans="1:8" x14ac:dyDescent="0.2">
      <c r="A70" s="14" t="s">
        <v>75</v>
      </c>
      <c r="B70" s="15">
        <v>0</v>
      </c>
      <c r="C70" s="15">
        <v>0</v>
      </c>
      <c r="D70" s="15">
        <f t="shared" si="2"/>
        <v>0</v>
      </c>
      <c r="E70" s="15">
        <v>0</v>
      </c>
      <c r="F70" s="15">
        <v>0</v>
      </c>
      <c r="G70" s="15">
        <f t="shared" si="3"/>
        <v>0</v>
      </c>
      <c r="H70" s="16"/>
    </row>
    <row r="71" spans="1:8" x14ac:dyDescent="0.2">
      <c r="A71" s="14" t="s">
        <v>76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  <c r="H71" s="16"/>
    </row>
    <row r="72" spans="1:8" x14ac:dyDescent="0.2">
      <c r="A72" s="14" t="s">
        <v>77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  <c r="H72" s="16"/>
    </row>
    <row r="73" spans="1:8" x14ac:dyDescent="0.2">
      <c r="A73" s="14" t="s">
        <v>78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  <c r="H73" s="16"/>
    </row>
    <row r="74" spans="1:8" x14ac:dyDescent="0.2">
      <c r="A74" s="14" t="s">
        <v>79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  <c r="H74" s="16"/>
    </row>
    <row r="75" spans="1:8" x14ac:dyDescent="0.2">
      <c r="A75" s="20" t="s">
        <v>80</v>
      </c>
      <c r="B75" s="21">
        <v>0</v>
      </c>
      <c r="C75" s="21">
        <v>0</v>
      </c>
      <c r="D75" s="21">
        <f t="shared" si="2"/>
        <v>0</v>
      </c>
      <c r="E75" s="21">
        <v>0</v>
      </c>
      <c r="F75" s="21">
        <v>0</v>
      </c>
      <c r="G75" s="21">
        <f t="shared" si="3"/>
        <v>0</v>
      </c>
      <c r="H75" s="16"/>
    </row>
    <row r="76" spans="1:8" x14ac:dyDescent="0.2">
      <c r="A76" s="22" t="s">
        <v>81</v>
      </c>
      <c r="B76" s="23">
        <f t="shared" ref="B76:G76" si="4">SUM(B4+B12+B22+B32+B42+B52+B56+B64+B68)</f>
        <v>967507619</v>
      </c>
      <c r="C76" s="23">
        <f t="shared" si="4"/>
        <v>104704089.80999999</v>
      </c>
      <c r="D76" s="23">
        <f t="shared" si="4"/>
        <v>1072211708.8100001</v>
      </c>
      <c r="E76" s="23">
        <f t="shared" si="4"/>
        <v>400132157.30999994</v>
      </c>
      <c r="F76" s="23">
        <f t="shared" si="4"/>
        <v>387014768.47999996</v>
      </c>
      <c r="G76" s="23">
        <f t="shared" si="4"/>
        <v>672079551.5</v>
      </c>
    </row>
    <row r="78" spans="1:8" x14ac:dyDescent="0.2">
      <c r="A78" s="3" t="s">
        <v>82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Eve</cp:lastModifiedBy>
  <cp:lastPrinted>2025-07-23T17:59:10Z</cp:lastPrinted>
  <dcterms:created xsi:type="dcterms:W3CDTF">2025-07-23T17:58:59Z</dcterms:created>
  <dcterms:modified xsi:type="dcterms:W3CDTF">2025-07-23T17:59:32Z</dcterms:modified>
</cp:coreProperties>
</file>