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5\TRABAJO 4TO TRIMESTRE\PUBLICACION MPIO 4TO\"/>
    </mc:Choice>
  </mc:AlternateContent>
  <bookViews>
    <workbookView xWindow="0" yWindow="0" windowWidth="28800" windowHeight="12435"/>
  </bookViews>
  <sheets>
    <sheet name="Formato 6 b)" sheetId="1" r:id="rId1"/>
  </sheets>
  <externalReferences>
    <externalReference r:id="rId2"/>
    <externalReference r:id="rId3"/>
  </externalReferences>
  <definedNames>
    <definedName name="_xlnm.Print_Area" localSheetId="0">'Formato 6 b)'!$A$1:$G$99</definedName>
    <definedName name="ENTE_PUBLICO">'[2]Info General'!$C$6</definedName>
    <definedName name="_xlnm.Print_Titles" localSheetId="0">'Formato 6 b)'!$1:$8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3" i="1" l="1"/>
  <c r="G93" i="1" s="1"/>
  <c r="D92" i="1"/>
  <c r="G92" i="1" s="1"/>
  <c r="D91" i="1"/>
  <c r="G91" i="1" s="1"/>
  <c r="D90" i="1"/>
  <c r="G90" i="1" s="1"/>
  <c r="D89" i="1"/>
  <c r="G89" i="1" s="1"/>
  <c r="D88" i="1"/>
  <c r="G88" i="1" s="1"/>
  <c r="D87" i="1"/>
  <c r="G87" i="1" s="1"/>
  <c r="D86" i="1"/>
  <c r="G86" i="1" s="1"/>
  <c r="D85" i="1"/>
  <c r="G85" i="1" s="1"/>
  <c r="D84" i="1"/>
  <c r="G84" i="1" s="1"/>
  <c r="D83" i="1"/>
  <c r="G83" i="1" s="1"/>
  <c r="D82" i="1"/>
  <c r="G82" i="1" s="1"/>
  <c r="D81" i="1"/>
  <c r="G81" i="1" s="1"/>
  <c r="D80" i="1"/>
  <c r="G80" i="1" s="1"/>
  <c r="D79" i="1"/>
  <c r="G79" i="1" s="1"/>
  <c r="D78" i="1"/>
  <c r="G78" i="1" s="1"/>
  <c r="D77" i="1"/>
  <c r="G77" i="1" s="1"/>
  <c r="D76" i="1"/>
  <c r="G76" i="1" s="1"/>
  <c r="G75" i="1" s="1"/>
  <c r="F75" i="1"/>
  <c r="F95" i="1" s="1"/>
  <c r="E75" i="1"/>
  <c r="E95" i="1" s="1"/>
  <c r="D75" i="1"/>
  <c r="C75" i="1"/>
  <c r="C95" i="1" s="1"/>
  <c r="B75" i="1"/>
  <c r="B95" i="1" s="1"/>
  <c r="D73" i="1"/>
  <c r="G73" i="1" s="1"/>
  <c r="D72" i="1"/>
  <c r="G72" i="1" s="1"/>
  <c r="D71" i="1"/>
  <c r="G71" i="1" s="1"/>
  <c r="D70" i="1"/>
  <c r="G70" i="1" s="1"/>
  <c r="D69" i="1"/>
  <c r="G69" i="1" s="1"/>
  <c r="D68" i="1"/>
  <c r="G68" i="1" s="1"/>
  <c r="D67" i="1"/>
  <c r="G67" i="1" s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D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D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D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F9" i="1"/>
  <c r="E9" i="1"/>
  <c r="C9" i="1"/>
  <c r="B9" i="1"/>
  <c r="A5" i="1"/>
  <c r="A2" i="1"/>
  <c r="G9" i="1" l="1"/>
  <c r="G95" i="1"/>
  <c r="D9" i="1"/>
  <c r="D95" i="1" s="1"/>
</calcChain>
</file>

<file path=xl/sharedStrings.xml><?xml version="1.0" encoding="utf-8"?>
<sst xmlns="http://schemas.openxmlformats.org/spreadsheetml/2006/main" count="98" uniqueCount="80">
  <si>
    <t>Formato 6 b) Estado Analítico del Ejercicio del Presupuesto de Egresos Detallado - LDF 
                        (Clasificación Administrativa)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</si>
  <si>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</si>
  <si>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</si>
  <si>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</si>
  <si>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</si>
  <si>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</si>
  <si>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</si>
  <si>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</si>
  <si>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</si>
  <si>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</si>
  <si>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</si>
  <si>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</si>
  <si>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</si>
  <si>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31111M130010100 OFICINA DE LA PRESIDENCIA MUNICIPAL</t>
  </si>
  <si>
    <t>31111M130010200 SECRETARIA EJECUTIVA</t>
  </si>
  <si>
    <t>31111M130010300 SECRETARIA TECNICA GESTION Y PLANEACION</t>
  </si>
  <si>
    <t>31111M130010400 UNIDAD INNOVACION Y POLITICAS PUBLICAS</t>
  </si>
  <si>
    <t>31111M130010500 DESP PRESIDENTE MUNICIPAL</t>
  </si>
  <si>
    <t>31111M130020100 DESP SINDICATURA Y REGIDURIA</t>
  </si>
  <si>
    <t>31111M130050100 DESP CONTRALORIA MUNICIPAL</t>
  </si>
  <si>
    <t>31111M130070100 DESPACHO SECRETARIA DEL H. AYUNTAMIENTO</t>
  </si>
  <si>
    <t>31111M130070300 DIRECCION DE LA FUNCION EDILICIA</t>
  </si>
  <si>
    <t>31111M130070400 DIRECCION DE ARCHIVO MUNICIPAL</t>
  </si>
  <si>
    <t>31111M130070500 UNIDAD TRANSPARENCIA Y ACCESO A INF PUB</t>
  </si>
  <si>
    <t>31111M130080100 DESP DIR GENERAL DE SERVICIOS JURIDICOS</t>
  </si>
  <si>
    <t>31111M130090100 DESPACHO TESORERIA MUNICIPAL</t>
  </si>
  <si>
    <t>31111M130090200 DIRECCION DE INGRESOS</t>
  </si>
  <si>
    <t>31111M130090300 DIRECCION DE CATASTRO E IMPUESTO PREDIAL</t>
  </si>
  <si>
    <t>31111M130090400 COORDINACION GENERAL DE FINANZAS</t>
  </si>
  <si>
    <t>31111M130090500 COORDINACION GENERAL DE ADMINISTRACION</t>
  </si>
  <si>
    <t>31111M130090600 DIR. DE ADQUISICIONES Y SERVICIOS GRALES</t>
  </si>
  <si>
    <t>31111M130090700 DIRECCION DE RECURSOS HUMANOS</t>
  </si>
  <si>
    <t>31111M130100100 DESP DIR GENERAL DE SERVICIOS PUBLICOS</t>
  </si>
  <si>
    <t>31111M130100200 DIRECCION DE SERVICIOS COMPLEMENTARIOS</t>
  </si>
  <si>
    <t>31111M130100300 DIRECCION DE SERVICIOS BASICOS</t>
  </si>
  <si>
    <t>31111M130100400 SUBDIRECCION DE ALUMBRADO PUBLICO</t>
  </si>
  <si>
    <t>31111M130120100 DESPACHO DIR GENERAL DE OBRA PUBLICA</t>
  </si>
  <si>
    <t>31111M130120200 DIR TECNICA ADVA DE OBRA PUBLICA</t>
  </si>
  <si>
    <t>31111M130120300 DIRECCION DE CONSTRUCCION</t>
  </si>
  <si>
    <t>31111M130120400 DIR PROG DE OBRA, ESTUDIOS Y PROYECTOS</t>
  </si>
  <si>
    <t>31111M130120500 DIRECCION DE MANTENIMIENTO</t>
  </si>
  <si>
    <t>31111M130130100 DESPACHO SRIA DE SEGURIDAD CIUDADANA</t>
  </si>
  <si>
    <t>31111M130130200 SUBSEC TRANSITO MOVILIDAD Y TRANSPORTE</t>
  </si>
  <si>
    <t>31111M130130300 COMISARIA DE LA POLICIA PREVENTIVA</t>
  </si>
  <si>
    <t>31111M130130400 DIRECCION DE PROTECCION CIVIL</t>
  </si>
  <si>
    <t>31111M130130500 DIR FISCALIZACION Y CTROL DE REGLAMENTOS</t>
  </si>
  <si>
    <t>31111M130130600 PROCURADURIA AUX PROT NIÑAS NIÑOS Y ADOL</t>
  </si>
  <si>
    <t>31111M130130700 DIR CENTRO COMPUTO COMANDO COM Y CTROL</t>
  </si>
  <si>
    <t>31111M130140100 DESP DIR GENERAL ATENCION A LAS MUJERES</t>
  </si>
  <si>
    <t>31111M130150100 DESP DIR GRAL DESARROLLO SOCIAL Y HUMANO</t>
  </si>
  <si>
    <t>31111M130150200 DIR DE PROGRAMAS Y PARTICIPACION SOCIAL</t>
  </si>
  <si>
    <t>31111M130150300 DIR DES RURAL Y PROYECTOS PRODUCTIVOS</t>
  </si>
  <si>
    <t>31111M130150500 DIR ORGANIZACIONES Y PROGRAMAS SOCIALES</t>
  </si>
  <si>
    <t>31111M130150600 DIRECCION DE SALUD</t>
  </si>
  <si>
    <t>31111M130160100 DESP DIR GRAL TURISMO HOSP Y ECONOMIA</t>
  </si>
  <si>
    <t>31111M130160200 DIRECCION DE PROMOCION TURISTICA</t>
  </si>
  <si>
    <t>31111M130160300 DIR DE POLITICA Y DESARROLLO TURISTICO</t>
  </si>
  <si>
    <t>31111M130160600 DIR HOSPITALIDAD Y DESARROLLO TURISTICO</t>
  </si>
  <si>
    <t>31111M130170100 DESPACHO DIR GRAL DE CULTURA Y EDUCACION</t>
  </si>
  <si>
    <t>31111M130170200 DIRECCION DE JUVENTUDES</t>
  </si>
  <si>
    <t>31111M130170300 DIRECCION DE MUSEO DE LAS MOMIAS</t>
  </si>
  <si>
    <t>31111M130180100 DIRECCION DE GESTION AMBIENTAL</t>
  </si>
  <si>
    <t>31111M130180200 DESP DIR GENERAL DE MEDIO AMBIENTE</t>
  </si>
  <si>
    <t>31111M130190100 DIRECCION DE ATRACCION DE INVERSIONES</t>
  </si>
  <si>
    <t>31111M130190200 DIR SECT PRODUCTIVOS Y EMPRENDIMIENTO</t>
  </si>
  <si>
    <t>31111M130190300 DIRECCION DE PROYECTOS PRODUCTIVOS</t>
  </si>
  <si>
    <t>31111M130190400 DESP DIR GENERAL DE FOMENTO ECONOMICO</t>
  </si>
  <si>
    <t>31111M130200100 DESP JUZGADO ADMINISTRATIVO MUNICIPAL</t>
  </si>
  <si>
    <t>31111M130210100 DESP DIRECCION GRAL DE DESARROLLO URBANO</t>
  </si>
  <si>
    <t>31111M130210200 DIRECCION TECNICA ADMINISTRATIVA DU</t>
  </si>
  <si>
    <t>31111M130210300 DIRECCION DE ADMINISTRACION URBANA</t>
  </si>
  <si>
    <t>31111M130210400 DIR IMAGEN URB Y GESTION CTRO HISTORICO</t>
  </si>
  <si>
    <t>31111M130210500 DIRECCION DE LA TENENCIA DE LA TIERRA</t>
  </si>
  <si>
    <t>31111M130900100 DES INTEGRAL PARA LA FAMILIA DIF MPAL</t>
  </si>
  <si>
    <t>31111M130900200 COMISION MPAL DEL DEPORTE DE GUANAJUATO</t>
  </si>
  <si>
    <t>31111M130900300 INST. MPAL DE PLANEACION DE GUANAJUATO</t>
  </si>
  <si>
    <t>31111M130900400 INST. MPAL ATENCION INTEGRAL DE MUJERES</t>
  </si>
  <si>
    <t>*</t>
  </si>
  <si>
    <t>II. Gasto Etiquetado (II=A+B+C+D+E+F+G+H)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</si>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</sst>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4" fontId="2" fillId="0" borderId="12" xfId="0" applyNumberFormat="1" applyFont="1" applyBorder="1" applyAlignment="1" applyProtection="1">
      <alignment vertical="center"/>
      <protection locked="0"/>
    </xf>
    <xf numFmtId="0" fontId="0" fillId="0" borderId="15" xfId="0" applyFont="1" applyFill="1" applyBorder="1" applyAlignment="1" applyProtection="1">
      <alignment horizontal="left" vertical="center" indent="6"/>
      <protection locked="0"/>
    </xf>
    <xf numFmtId="164" fontId="1" fillId="0" borderId="15" xfId="1" applyNumberFormat="1" applyFont="1" applyFill="1" applyBorder="1" applyAlignment="1" applyProtection="1">
      <alignment vertical="center"/>
      <protection locked="0"/>
    </xf>
    <xf numFmtId="164" fontId="0" fillId="0" borderId="15" xfId="2" applyNumberFormat="1" applyFont="1" applyFill="1" applyBorder="1" applyAlignment="1" applyProtection="1">
      <alignment vertical="center"/>
      <protection locked="0"/>
    </xf>
    <xf numFmtId="0" fontId="3" fillId="0" borderId="15" xfId="0" applyFont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2" fillId="0" borderId="15" xfId="0" applyFont="1" applyBorder="1" applyAlignment="1">
      <alignment horizontal="left" vertical="center" indent="3"/>
    </xf>
    <xf numFmtId="4" fontId="2" fillId="0" borderId="15" xfId="0" applyNumberFormat="1" applyFont="1" applyBorder="1" applyAlignment="1" applyProtection="1">
      <alignment vertical="center"/>
      <protection locked="0"/>
    </xf>
    <xf numFmtId="164" fontId="1" fillId="0" borderId="15" xfId="3" applyNumberFormat="1" applyFont="1" applyFill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3" fontId="0" fillId="0" borderId="0" xfId="1" applyFont="1"/>
    <xf numFmtId="43" fontId="0" fillId="0" borderId="0" xfId="0" applyNumberFormat="1"/>
  </cellXfs>
  <cellStyles count="4">
    <cellStyle name="Millares" xfId="1" builtinId="3"/>
    <cellStyle name="Millares 11" xf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GTO_000_25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Municipio de Guanajuato</v>
          </cell>
        </row>
      </sheetData>
      <sheetData sheetId="1"/>
      <sheetData sheetId="2">
        <row r="4">
          <cell r="A4" t="str">
            <v>Del 1 de Enero al 31 de Diciembre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99"/>
  <sheetViews>
    <sheetView showGridLines="0" tabSelected="1" zoomScale="75" zoomScaleNormal="75" workbookViewId="0">
      <selection activeCell="E101" sqref="E101"/>
    </sheetView>
  </sheetViews>
  <sheetFormatPr baseColWidth="10" defaultColWidth="11" defaultRowHeight="15" x14ac:dyDescent="0.25"/>
  <cols>
    <col min="1" max="1" width="70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ht="15" customHeight="1" x14ac:dyDescent="0.25">
      <c r="A2" s="4" t="str">
        <f>'[1]Formato 1'!A2</f>
        <v xml:space="preserve"> Municipio de Guanajuato</v>
      </c>
      <c r="B2" s="5"/>
      <c r="C2" s="5"/>
      <c r="D2" s="5"/>
      <c r="E2" s="5"/>
      <c r="F2" s="5"/>
      <c r="G2" s="6"/>
    </row>
    <row r="3" spans="1:7" ht="15" customHeight="1" x14ac:dyDescent="0.25">
      <c r="A3" s="7" t="s">
        <v>1</v>
      </c>
      <c r="B3" s="8"/>
      <c r="C3" s="8"/>
      <c r="D3" s="8"/>
      <c r="E3" s="8"/>
      <c r="F3" s="8"/>
      <c r="G3" s="9"/>
    </row>
    <row r="4" spans="1:7" ht="15" customHeight="1" x14ac:dyDescent="0.25">
      <c r="A4" s="7" t="s">
        <v>2</v>
      </c>
      <c r="B4" s="8"/>
      <c r="C4" s="8"/>
      <c r="D4" s="8"/>
      <c r="E4" s="8"/>
      <c r="F4" s="8"/>
      <c r="G4" s="9"/>
    </row>
    <row r="5" spans="1:7" ht="15" customHeight="1" x14ac:dyDescent="0.25">
      <c r="A5" s="7" t="str">
        <f>'[1]Formato 3'!A4</f>
        <v>Del 1 de Enero al 31 de Diciembre de 2025 (b)</v>
      </c>
      <c r="B5" s="8"/>
      <c r="C5" s="8"/>
      <c r="D5" s="8"/>
      <c r="E5" s="8"/>
      <c r="F5" s="8"/>
      <c r="G5" s="9"/>
    </row>
    <row r="6" spans="1:7" x14ac:dyDescent="0.25">
      <c r="A6" s="10" t="s">
        <v>3</v>
      </c>
      <c r="B6" s="11"/>
      <c r="C6" s="11"/>
      <c r="D6" s="11"/>
      <c r="E6" s="11"/>
      <c r="F6" s="11"/>
      <c r="G6" s="12"/>
    </row>
    <row r="7" spans="1:7" ht="15" customHeight="1" x14ac:dyDescent="0.25">
      <c r="A7" s="13" t="s">
        <v>4</v>
      </c>
      <c r="B7" s="14" t="s">
        <v>5</v>
      </c>
      <c r="C7" s="14"/>
      <c r="D7" s="14"/>
      <c r="E7" s="14"/>
      <c r="F7" s="14"/>
      <c r="G7" s="15" t="s">
        <v>6</v>
      </c>
    </row>
    <row r="8" spans="1:7" ht="30" x14ac:dyDescent="0.25">
      <c r="A8" s="16"/>
      <c r="B8" s="17" t="s">
        <v>7</v>
      </c>
      <c r="C8" s="18" t="s">
        <v>8</v>
      </c>
      <c r="D8" s="17" t="s">
        <v>9</v>
      </c>
      <c r="E8" s="17" t="s">
        <v>10</v>
      </c>
      <c r="F8" s="17" t="s">
        <v>11</v>
      </c>
      <c r="G8" s="19"/>
    </row>
    <row r="9" spans="1:7" ht="15.75" customHeight="1" x14ac:dyDescent="0.25">
      <c r="A9" s="20" t="s">
        <v>12</v>
      </c>
      <c r="B9" s="21">
        <f>SUM(B10:B73)</f>
        <v>726074048</v>
      </c>
      <c r="C9" s="21">
        <f>SUM(C10:C73)</f>
        <v>101519580.93000001</v>
      </c>
      <c r="D9" s="21">
        <f t="shared" ref="D9:G9" si="0">SUM(D10:D73)</f>
        <v>827593628.93000031</v>
      </c>
      <c r="E9" s="21">
        <f>SUM(E10:E73)</f>
        <v>806541510.96999991</v>
      </c>
      <c r="F9" s="21">
        <f>SUM(F10:F73)</f>
        <v>751308585.83999968</v>
      </c>
      <c r="G9" s="21">
        <f t="shared" si="0"/>
        <v>21052117.960000001</v>
      </c>
    </row>
    <row r="10" spans="1:7" ht="15.75" customHeight="1" x14ac:dyDescent="0.25">
      <c r="A10" s="22" t="s">
        <v>13</v>
      </c>
      <c r="B10" s="23">
        <v>7522860</v>
      </c>
      <c r="C10" s="23">
        <v>-522335.87</v>
      </c>
      <c r="D10" s="24">
        <f>B10+C10</f>
        <v>7000524.1299999999</v>
      </c>
      <c r="E10" s="23">
        <v>6689872.4500000002</v>
      </c>
      <c r="F10" s="23">
        <v>6519661.8300000001</v>
      </c>
      <c r="G10" s="24">
        <f>D10-E10</f>
        <v>310651.6799999997</v>
      </c>
    </row>
    <row r="11" spans="1:7" ht="15.75" customHeight="1" x14ac:dyDescent="0.25">
      <c r="A11" s="22" t="s">
        <v>14</v>
      </c>
      <c r="B11" s="23">
        <v>822657</v>
      </c>
      <c r="C11" s="23">
        <v>-459144.6</v>
      </c>
      <c r="D11" s="24">
        <f t="shared" ref="D11:D73" si="1">B11+C11</f>
        <v>363512.4</v>
      </c>
      <c r="E11" s="23">
        <v>354815.43</v>
      </c>
      <c r="F11" s="23">
        <v>333824.07</v>
      </c>
      <c r="G11" s="24">
        <f t="shared" ref="G11:G73" si="2">D11-E11</f>
        <v>8696.9700000000303</v>
      </c>
    </row>
    <row r="12" spans="1:7" ht="15.75" customHeight="1" x14ac:dyDescent="0.25">
      <c r="A12" s="22" t="s">
        <v>15</v>
      </c>
      <c r="B12" s="23">
        <v>32213585</v>
      </c>
      <c r="C12" s="23">
        <v>-6251330.3200000003</v>
      </c>
      <c r="D12" s="24">
        <f t="shared" si="1"/>
        <v>25962254.68</v>
      </c>
      <c r="E12" s="23">
        <v>25485143.129999999</v>
      </c>
      <c r="F12" s="23">
        <v>24239290.02</v>
      </c>
      <c r="G12" s="24">
        <f t="shared" si="2"/>
        <v>477111.55000000075</v>
      </c>
    </row>
    <row r="13" spans="1:7" ht="15.75" customHeight="1" x14ac:dyDescent="0.25">
      <c r="A13" s="22" t="s">
        <v>16</v>
      </c>
      <c r="B13" s="23">
        <v>10715168</v>
      </c>
      <c r="C13" s="23">
        <v>-2312190.41</v>
      </c>
      <c r="D13" s="24">
        <f t="shared" si="1"/>
        <v>8402977.5899999999</v>
      </c>
      <c r="E13" s="23">
        <v>8247618.21</v>
      </c>
      <c r="F13" s="23">
        <v>8082029.1699999999</v>
      </c>
      <c r="G13" s="24">
        <f t="shared" si="2"/>
        <v>155359.37999999989</v>
      </c>
    </row>
    <row r="14" spans="1:7" ht="15.75" customHeight="1" x14ac:dyDescent="0.25">
      <c r="A14" s="22" t="s">
        <v>17</v>
      </c>
      <c r="B14" s="23">
        <v>2448747</v>
      </c>
      <c r="C14" s="23">
        <v>-123821.86</v>
      </c>
      <c r="D14" s="24">
        <f t="shared" si="1"/>
        <v>2324925.14</v>
      </c>
      <c r="E14" s="23">
        <v>2317527.9</v>
      </c>
      <c r="F14" s="23">
        <v>2272959.37</v>
      </c>
      <c r="G14" s="24">
        <f t="shared" si="2"/>
        <v>7397.2400000002235</v>
      </c>
    </row>
    <row r="15" spans="1:7" ht="15.75" customHeight="1" x14ac:dyDescent="0.25">
      <c r="A15" s="22" t="s">
        <v>18</v>
      </c>
      <c r="B15" s="23">
        <v>23065977</v>
      </c>
      <c r="C15" s="23">
        <v>-1495891.97</v>
      </c>
      <c r="D15" s="24">
        <f t="shared" si="1"/>
        <v>21570085.030000001</v>
      </c>
      <c r="E15" s="23">
        <v>21474007.91</v>
      </c>
      <c r="F15" s="23">
        <v>21287611.390000001</v>
      </c>
      <c r="G15" s="24">
        <f t="shared" si="2"/>
        <v>96077.120000001043</v>
      </c>
    </row>
    <row r="16" spans="1:7" ht="15.75" customHeight="1" x14ac:dyDescent="0.25">
      <c r="A16" s="22" t="s">
        <v>19</v>
      </c>
      <c r="B16" s="23">
        <v>11746206</v>
      </c>
      <c r="C16" s="23">
        <v>-463930.62</v>
      </c>
      <c r="D16" s="24">
        <f t="shared" si="1"/>
        <v>11282275.380000001</v>
      </c>
      <c r="E16" s="23">
        <v>11015762.51</v>
      </c>
      <c r="F16" s="23">
        <v>10628272.02</v>
      </c>
      <c r="G16" s="24">
        <f t="shared" si="2"/>
        <v>266512.87000000104</v>
      </c>
    </row>
    <row r="17" spans="1:7" ht="15.75" customHeight="1" x14ac:dyDescent="0.25">
      <c r="A17" s="22" t="s">
        <v>20</v>
      </c>
      <c r="B17" s="23">
        <v>4615051</v>
      </c>
      <c r="C17" s="23">
        <v>-1679666.47</v>
      </c>
      <c r="D17" s="24">
        <f t="shared" si="1"/>
        <v>2935384.5300000003</v>
      </c>
      <c r="E17" s="23">
        <v>2650280.7599999998</v>
      </c>
      <c r="F17" s="23">
        <v>2487502.23</v>
      </c>
      <c r="G17" s="24">
        <f t="shared" si="2"/>
        <v>285103.77000000048</v>
      </c>
    </row>
    <row r="18" spans="1:7" ht="15.75" customHeight="1" x14ac:dyDescent="0.25">
      <c r="A18" s="22" t="s">
        <v>21</v>
      </c>
      <c r="B18" s="23">
        <v>3437767</v>
      </c>
      <c r="C18" s="23">
        <v>-12298.79</v>
      </c>
      <c r="D18" s="24">
        <f t="shared" si="1"/>
        <v>3425468.21</v>
      </c>
      <c r="E18" s="23">
        <v>3357652.47</v>
      </c>
      <c r="F18" s="23">
        <v>3272495.62</v>
      </c>
      <c r="G18" s="24">
        <f t="shared" si="2"/>
        <v>67815.739999999758</v>
      </c>
    </row>
    <row r="19" spans="1:7" ht="15.75" customHeight="1" x14ac:dyDescent="0.25">
      <c r="A19" s="22" t="s">
        <v>22</v>
      </c>
      <c r="B19" s="23">
        <v>2198746</v>
      </c>
      <c r="C19" s="23">
        <v>-37176.379999999997</v>
      </c>
      <c r="D19" s="24">
        <f t="shared" si="1"/>
        <v>2161569.62</v>
      </c>
      <c r="E19" s="23">
        <v>2139591.63</v>
      </c>
      <c r="F19" s="23">
        <v>2070477.55</v>
      </c>
      <c r="G19" s="24">
        <f t="shared" si="2"/>
        <v>21977.990000000224</v>
      </c>
    </row>
    <row r="20" spans="1:7" ht="15.75" customHeight="1" x14ac:dyDescent="0.25">
      <c r="A20" s="22" t="s">
        <v>23</v>
      </c>
      <c r="B20" s="23">
        <v>618667</v>
      </c>
      <c r="C20" s="23">
        <v>-6206.04</v>
      </c>
      <c r="D20" s="24">
        <f t="shared" si="1"/>
        <v>612460.96</v>
      </c>
      <c r="E20" s="23">
        <v>597545.37</v>
      </c>
      <c r="F20" s="23">
        <v>582028.55000000005</v>
      </c>
      <c r="G20" s="24">
        <f t="shared" si="2"/>
        <v>14915.589999999967</v>
      </c>
    </row>
    <row r="21" spans="1:7" ht="15.75" customHeight="1" x14ac:dyDescent="0.25">
      <c r="A21" s="22" t="s">
        <v>24</v>
      </c>
      <c r="B21" s="23">
        <v>10469263</v>
      </c>
      <c r="C21" s="23">
        <v>-1194057.57</v>
      </c>
      <c r="D21" s="24">
        <f t="shared" si="1"/>
        <v>9275205.4299999997</v>
      </c>
      <c r="E21" s="23">
        <v>9053040.5500000007</v>
      </c>
      <c r="F21" s="23">
        <v>8832922.8599999994</v>
      </c>
      <c r="G21" s="24">
        <f t="shared" si="2"/>
        <v>222164.87999999896</v>
      </c>
    </row>
    <row r="22" spans="1:7" ht="15.75" customHeight="1" x14ac:dyDescent="0.25">
      <c r="A22" s="22" t="s">
        <v>25</v>
      </c>
      <c r="B22" s="23">
        <v>9542590</v>
      </c>
      <c r="C22" s="23">
        <v>-1207578.3500000001</v>
      </c>
      <c r="D22" s="24">
        <f t="shared" si="1"/>
        <v>8335011.6500000004</v>
      </c>
      <c r="E22" s="23">
        <v>6434410.4400000004</v>
      </c>
      <c r="F22" s="23">
        <v>6306741.8200000003</v>
      </c>
      <c r="G22" s="24">
        <f t="shared" si="2"/>
        <v>1900601.21</v>
      </c>
    </row>
    <row r="23" spans="1:7" ht="15.75" customHeight="1" x14ac:dyDescent="0.25">
      <c r="A23" s="22" t="s">
        <v>26</v>
      </c>
      <c r="B23" s="23">
        <v>17189733</v>
      </c>
      <c r="C23" s="23">
        <v>1338027.95</v>
      </c>
      <c r="D23" s="24">
        <f t="shared" si="1"/>
        <v>18527760.949999999</v>
      </c>
      <c r="E23" s="23">
        <v>18420094.57</v>
      </c>
      <c r="F23" s="23">
        <v>16679625.789999999</v>
      </c>
      <c r="G23" s="24">
        <f t="shared" si="2"/>
        <v>107666.37999999896</v>
      </c>
    </row>
    <row r="24" spans="1:7" ht="15.75" customHeight="1" x14ac:dyDescent="0.25">
      <c r="A24" s="22" t="s">
        <v>27</v>
      </c>
      <c r="B24" s="23">
        <v>8356160</v>
      </c>
      <c r="C24" s="23">
        <v>-631065.79</v>
      </c>
      <c r="D24" s="24">
        <f t="shared" si="1"/>
        <v>7725094.21</v>
      </c>
      <c r="E24" s="23">
        <v>7550511.4800000004</v>
      </c>
      <c r="F24" s="23">
        <v>7228611.9100000001</v>
      </c>
      <c r="G24" s="24">
        <f t="shared" si="2"/>
        <v>174582.72999999952</v>
      </c>
    </row>
    <row r="25" spans="1:7" ht="15.75" customHeight="1" x14ac:dyDescent="0.25">
      <c r="A25" s="22" t="s">
        <v>28</v>
      </c>
      <c r="B25" s="23">
        <v>15692362</v>
      </c>
      <c r="C25" s="23">
        <v>-205353.47</v>
      </c>
      <c r="D25" s="24">
        <f t="shared" si="1"/>
        <v>15487008.529999999</v>
      </c>
      <c r="E25" s="23">
        <v>15288626.83</v>
      </c>
      <c r="F25" s="23">
        <v>14700256</v>
      </c>
      <c r="G25" s="24">
        <f t="shared" si="2"/>
        <v>198381.69999999925</v>
      </c>
    </row>
    <row r="26" spans="1:7" ht="15.75" customHeight="1" x14ac:dyDescent="0.25">
      <c r="A26" s="22" t="s">
        <v>29</v>
      </c>
      <c r="B26" s="23">
        <v>2127743</v>
      </c>
      <c r="C26" s="23">
        <v>-61928.21</v>
      </c>
      <c r="D26" s="24">
        <f t="shared" si="1"/>
        <v>2065814.79</v>
      </c>
      <c r="E26" s="23">
        <v>2012492.97</v>
      </c>
      <c r="F26" s="23">
        <v>1959286</v>
      </c>
      <c r="G26" s="24">
        <f t="shared" si="2"/>
        <v>53321.820000000065</v>
      </c>
    </row>
    <row r="27" spans="1:7" ht="15.75" customHeight="1" x14ac:dyDescent="0.25">
      <c r="A27" s="22" t="s">
        <v>30</v>
      </c>
      <c r="B27" s="23">
        <v>18482708</v>
      </c>
      <c r="C27" s="23">
        <v>294410.33</v>
      </c>
      <c r="D27" s="24">
        <f t="shared" si="1"/>
        <v>18777118.329999998</v>
      </c>
      <c r="E27" s="23">
        <v>18468724.690000001</v>
      </c>
      <c r="F27" s="23">
        <v>18096615.079999998</v>
      </c>
      <c r="G27" s="24">
        <f t="shared" si="2"/>
        <v>308393.63999999687</v>
      </c>
    </row>
    <row r="28" spans="1:7" ht="15.75" customHeight="1" x14ac:dyDescent="0.25">
      <c r="A28" s="22" t="s">
        <v>31</v>
      </c>
      <c r="B28" s="23">
        <v>63531743</v>
      </c>
      <c r="C28" s="23">
        <v>52185721.07</v>
      </c>
      <c r="D28" s="24">
        <f t="shared" si="1"/>
        <v>115717464.06999999</v>
      </c>
      <c r="E28" s="23">
        <v>115668156.31</v>
      </c>
      <c r="F28" s="23">
        <v>99108972.200000003</v>
      </c>
      <c r="G28" s="24">
        <f t="shared" si="2"/>
        <v>49307.759999990463</v>
      </c>
    </row>
    <row r="29" spans="1:7" ht="15.75" customHeight="1" x14ac:dyDescent="0.25">
      <c r="A29" s="22" t="s">
        <v>32</v>
      </c>
      <c r="B29" s="23">
        <v>5620240</v>
      </c>
      <c r="C29" s="23">
        <v>141081.32</v>
      </c>
      <c r="D29" s="24">
        <f t="shared" si="1"/>
        <v>5761321.3200000003</v>
      </c>
      <c r="E29" s="23">
        <v>5729116.4400000004</v>
      </c>
      <c r="F29" s="23">
        <v>4995876.62</v>
      </c>
      <c r="G29" s="24">
        <f t="shared" si="2"/>
        <v>32204.879999999888</v>
      </c>
    </row>
    <row r="30" spans="1:7" ht="15.75" customHeight="1" x14ac:dyDescent="0.25">
      <c r="A30" s="22" t="s">
        <v>33</v>
      </c>
      <c r="B30" s="23">
        <v>18480836</v>
      </c>
      <c r="C30" s="23">
        <v>-2142000.15</v>
      </c>
      <c r="D30" s="24">
        <f t="shared" si="1"/>
        <v>16338835.85</v>
      </c>
      <c r="E30" s="23">
        <v>16145895.470000001</v>
      </c>
      <c r="F30" s="23">
        <v>15621209.34</v>
      </c>
      <c r="G30" s="24">
        <f t="shared" si="2"/>
        <v>192940.37999999896</v>
      </c>
    </row>
    <row r="31" spans="1:7" ht="15.75" customHeight="1" x14ac:dyDescent="0.25">
      <c r="A31" s="22" t="s">
        <v>34</v>
      </c>
      <c r="B31" s="23">
        <v>69339731</v>
      </c>
      <c r="C31" s="23">
        <v>8732920.5899999999</v>
      </c>
      <c r="D31" s="24">
        <f t="shared" si="1"/>
        <v>78072651.590000004</v>
      </c>
      <c r="E31" s="23">
        <v>76359150.709999993</v>
      </c>
      <c r="F31" s="23">
        <v>72623773.019999996</v>
      </c>
      <c r="G31" s="24">
        <f t="shared" si="2"/>
        <v>1713500.8800000101</v>
      </c>
    </row>
    <row r="32" spans="1:7" ht="15.75" customHeight="1" x14ac:dyDescent="0.25">
      <c r="A32" s="22" t="s">
        <v>35</v>
      </c>
      <c r="B32" s="23">
        <v>23200414</v>
      </c>
      <c r="C32" s="23">
        <v>3198282.09</v>
      </c>
      <c r="D32" s="24">
        <f t="shared" si="1"/>
        <v>26398696.09</v>
      </c>
      <c r="E32" s="23">
        <v>26278175.59</v>
      </c>
      <c r="F32" s="23">
        <v>24020118.350000001</v>
      </c>
      <c r="G32" s="24">
        <f t="shared" si="2"/>
        <v>120520.5</v>
      </c>
    </row>
    <row r="33" spans="1:7" ht="15.75" customHeight="1" x14ac:dyDescent="0.25">
      <c r="A33" s="22" t="s">
        <v>36</v>
      </c>
      <c r="B33" s="23">
        <v>6389563</v>
      </c>
      <c r="C33" s="23">
        <v>-167817.41</v>
      </c>
      <c r="D33" s="24">
        <f t="shared" si="1"/>
        <v>6221745.5899999999</v>
      </c>
      <c r="E33" s="23">
        <v>6164172.2699999996</v>
      </c>
      <c r="F33" s="23">
        <v>5968678.8099999996</v>
      </c>
      <c r="G33" s="24">
        <f t="shared" si="2"/>
        <v>57573.320000000298</v>
      </c>
    </row>
    <row r="34" spans="1:7" ht="15.75" customHeight="1" x14ac:dyDescent="0.25">
      <c r="A34" s="22" t="s">
        <v>37</v>
      </c>
      <c r="B34" s="23">
        <v>4501223</v>
      </c>
      <c r="C34" s="23">
        <v>-99626.72</v>
      </c>
      <c r="D34" s="24">
        <f t="shared" si="1"/>
        <v>4401596.28</v>
      </c>
      <c r="E34" s="23">
        <v>4336086.82</v>
      </c>
      <c r="F34" s="23">
        <v>4192472.69</v>
      </c>
      <c r="G34" s="24">
        <f t="shared" si="2"/>
        <v>65509.459999999963</v>
      </c>
    </row>
    <row r="35" spans="1:7" ht="15.75" customHeight="1" x14ac:dyDescent="0.25">
      <c r="A35" s="22" t="s">
        <v>38</v>
      </c>
      <c r="B35" s="23">
        <v>4034085</v>
      </c>
      <c r="C35" s="23">
        <v>71626596</v>
      </c>
      <c r="D35" s="24">
        <f t="shared" si="1"/>
        <v>75660681</v>
      </c>
      <c r="E35" s="23">
        <v>66015364.960000001</v>
      </c>
      <c r="F35" s="23">
        <v>62635530.740000002</v>
      </c>
      <c r="G35" s="24">
        <f t="shared" si="2"/>
        <v>9645316.0399999991</v>
      </c>
    </row>
    <row r="36" spans="1:7" ht="15.75" customHeight="1" x14ac:dyDescent="0.25">
      <c r="A36" s="22" t="s">
        <v>39</v>
      </c>
      <c r="B36" s="23">
        <v>9156029</v>
      </c>
      <c r="C36" s="23">
        <v>2492218.64</v>
      </c>
      <c r="D36" s="24">
        <f t="shared" si="1"/>
        <v>11648247.640000001</v>
      </c>
      <c r="E36" s="23">
        <v>11567867.08</v>
      </c>
      <c r="F36" s="23">
        <v>11215118.07</v>
      </c>
      <c r="G36" s="24">
        <f t="shared" si="2"/>
        <v>80380.560000000522</v>
      </c>
    </row>
    <row r="37" spans="1:7" ht="15.75" customHeight="1" x14ac:dyDescent="0.25">
      <c r="A37" s="22" t="s">
        <v>40</v>
      </c>
      <c r="B37" s="23">
        <v>28766184</v>
      </c>
      <c r="C37" s="23">
        <v>-1736327.07</v>
      </c>
      <c r="D37" s="24">
        <f t="shared" si="1"/>
        <v>27029856.93</v>
      </c>
      <c r="E37" s="23">
        <v>26725303.77</v>
      </c>
      <c r="F37" s="23">
        <v>26256663.32</v>
      </c>
      <c r="G37" s="24">
        <f t="shared" si="2"/>
        <v>304553.16000000015</v>
      </c>
    </row>
    <row r="38" spans="1:7" ht="15.75" customHeight="1" x14ac:dyDescent="0.25">
      <c r="A38" s="22" t="s">
        <v>41</v>
      </c>
      <c r="B38" s="23">
        <v>4113994</v>
      </c>
      <c r="C38" s="23">
        <v>-1307005.1399999999</v>
      </c>
      <c r="D38" s="24">
        <f t="shared" si="1"/>
        <v>2806988.8600000003</v>
      </c>
      <c r="E38" s="23">
        <v>2307538.96</v>
      </c>
      <c r="F38" s="23">
        <v>865655</v>
      </c>
      <c r="G38" s="24">
        <f t="shared" si="2"/>
        <v>499449.90000000037</v>
      </c>
    </row>
    <row r="39" spans="1:7" ht="15.75" customHeight="1" x14ac:dyDescent="0.25">
      <c r="A39" s="22" t="s">
        <v>42</v>
      </c>
      <c r="B39" s="23">
        <v>48639447</v>
      </c>
      <c r="C39" s="23">
        <v>-2657316.85</v>
      </c>
      <c r="D39" s="24">
        <f t="shared" si="1"/>
        <v>45982130.149999999</v>
      </c>
      <c r="E39" s="23">
        <v>45400842.359999999</v>
      </c>
      <c r="F39" s="23">
        <v>43568672.810000002</v>
      </c>
      <c r="G39" s="24">
        <f t="shared" si="2"/>
        <v>581287.78999999911</v>
      </c>
    </row>
    <row r="40" spans="1:7" ht="15.75" customHeight="1" x14ac:dyDescent="0.25">
      <c r="A40" s="22" t="s">
        <v>43</v>
      </c>
      <c r="B40" s="23">
        <v>41678116.409999996</v>
      </c>
      <c r="C40" s="23">
        <v>-1777450.13</v>
      </c>
      <c r="D40" s="24">
        <f t="shared" si="1"/>
        <v>39900666.279999994</v>
      </c>
      <c r="E40" s="23">
        <v>38746146.229999997</v>
      </c>
      <c r="F40" s="23">
        <v>35614495.049999997</v>
      </c>
      <c r="G40" s="24">
        <f t="shared" si="2"/>
        <v>1154520.049999997</v>
      </c>
    </row>
    <row r="41" spans="1:7" ht="15.75" customHeight="1" x14ac:dyDescent="0.25">
      <c r="A41" s="22" t="s">
        <v>44</v>
      </c>
      <c r="B41" s="23">
        <v>10014188</v>
      </c>
      <c r="C41" s="23">
        <v>-621595.36</v>
      </c>
      <c r="D41" s="24">
        <f t="shared" si="1"/>
        <v>9392592.6400000006</v>
      </c>
      <c r="E41" s="23">
        <v>9261847.4199999999</v>
      </c>
      <c r="F41" s="23">
        <v>8996611.0800000001</v>
      </c>
      <c r="G41" s="24">
        <f t="shared" si="2"/>
        <v>130745.22000000067</v>
      </c>
    </row>
    <row r="42" spans="1:7" ht="15.75" customHeight="1" x14ac:dyDescent="0.25">
      <c r="A42" s="22" t="s">
        <v>45</v>
      </c>
      <c r="B42" s="23">
        <v>7682420</v>
      </c>
      <c r="C42" s="23">
        <v>-769031.91</v>
      </c>
      <c r="D42" s="24">
        <f t="shared" si="1"/>
        <v>6913388.0899999999</v>
      </c>
      <c r="E42" s="23">
        <v>6757777.8499999996</v>
      </c>
      <c r="F42" s="23">
        <v>6559168.0700000003</v>
      </c>
      <c r="G42" s="24">
        <f t="shared" si="2"/>
        <v>155610.24000000022</v>
      </c>
    </row>
    <row r="43" spans="1:7" ht="15.75" customHeight="1" x14ac:dyDescent="0.25">
      <c r="A43" s="22" t="s">
        <v>46</v>
      </c>
      <c r="B43" s="23">
        <v>8528689</v>
      </c>
      <c r="C43" s="23">
        <v>-711205.93</v>
      </c>
      <c r="D43" s="24">
        <f t="shared" si="1"/>
        <v>7817483.0700000003</v>
      </c>
      <c r="E43" s="23">
        <v>7665062.9500000002</v>
      </c>
      <c r="F43" s="23">
        <v>7469334.8099999996</v>
      </c>
      <c r="G43" s="24">
        <f t="shared" si="2"/>
        <v>152420.12000000011</v>
      </c>
    </row>
    <row r="44" spans="1:7" ht="15.75" customHeight="1" x14ac:dyDescent="0.25">
      <c r="A44" s="22" t="s">
        <v>47</v>
      </c>
      <c r="B44" s="23">
        <v>1748707</v>
      </c>
      <c r="C44" s="23">
        <v>-161360.65</v>
      </c>
      <c r="D44" s="24">
        <f t="shared" si="1"/>
        <v>1587346.35</v>
      </c>
      <c r="E44" s="23">
        <v>1581603.35</v>
      </c>
      <c r="F44" s="23">
        <v>1535432.31</v>
      </c>
      <c r="G44" s="24">
        <f t="shared" si="2"/>
        <v>5743</v>
      </c>
    </row>
    <row r="45" spans="1:7" ht="15.75" customHeight="1" x14ac:dyDescent="0.25">
      <c r="A45" s="22" t="s">
        <v>48</v>
      </c>
      <c r="B45" s="23">
        <v>8073293</v>
      </c>
      <c r="C45" s="23">
        <v>-8073293</v>
      </c>
      <c r="D45" s="24">
        <f t="shared" si="1"/>
        <v>0</v>
      </c>
      <c r="E45" s="23">
        <v>0</v>
      </c>
      <c r="F45" s="23">
        <v>0</v>
      </c>
      <c r="G45" s="24">
        <f t="shared" si="2"/>
        <v>0</v>
      </c>
    </row>
    <row r="46" spans="1:7" ht="15.75" customHeight="1" x14ac:dyDescent="0.25">
      <c r="A46" s="22" t="s">
        <v>49</v>
      </c>
      <c r="B46" s="23">
        <v>6054718</v>
      </c>
      <c r="C46" s="23">
        <v>-196591.8</v>
      </c>
      <c r="D46" s="24">
        <f t="shared" si="1"/>
        <v>5858126.2000000002</v>
      </c>
      <c r="E46" s="23">
        <v>5753767</v>
      </c>
      <c r="F46" s="23">
        <v>5500964.5300000003</v>
      </c>
      <c r="G46" s="24">
        <f t="shared" si="2"/>
        <v>104359.20000000019</v>
      </c>
    </row>
    <row r="47" spans="1:7" ht="15.75" customHeight="1" x14ac:dyDescent="0.25">
      <c r="A47" s="22" t="s">
        <v>50</v>
      </c>
      <c r="B47" s="23">
        <v>3942007</v>
      </c>
      <c r="C47" s="23">
        <v>-811880.33</v>
      </c>
      <c r="D47" s="24">
        <f t="shared" si="1"/>
        <v>3130126.67</v>
      </c>
      <c r="E47" s="23">
        <v>3091052.27</v>
      </c>
      <c r="F47" s="23">
        <v>3007091.3</v>
      </c>
      <c r="G47" s="24">
        <f t="shared" si="2"/>
        <v>39074.399999999907</v>
      </c>
    </row>
    <row r="48" spans="1:7" ht="15.75" customHeight="1" x14ac:dyDescent="0.25">
      <c r="A48" s="22" t="s">
        <v>51</v>
      </c>
      <c r="B48" s="23">
        <v>8898468</v>
      </c>
      <c r="C48" s="23">
        <v>-178611.73</v>
      </c>
      <c r="D48" s="24">
        <f t="shared" si="1"/>
        <v>8719856.2699999996</v>
      </c>
      <c r="E48" s="23">
        <v>8687752.9800000004</v>
      </c>
      <c r="F48" s="23">
        <v>6093066.0599999996</v>
      </c>
      <c r="G48" s="24">
        <f t="shared" si="2"/>
        <v>32103.289999999106</v>
      </c>
    </row>
    <row r="49" spans="1:7" ht="15.75" customHeight="1" x14ac:dyDescent="0.25">
      <c r="A49" s="22" t="s">
        <v>52</v>
      </c>
      <c r="B49" s="23">
        <v>7406801</v>
      </c>
      <c r="C49" s="23">
        <v>-482274.37</v>
      </c>
      <c r="D49" s="24">
        <f t="shared" si="1"/>
        <v>6924526.6299999999</v>
      </c>
      <c r="E49" s="23">
        <v>6899594.0099999998</v>
      </c>
      <c r="F49" s="23">
        <v>4352072.0599999996</v>
      </c>
      <c r="G49" s="24">
        <f t="shared" si="2"/>
        <v>24932.620000000112</v>
      </c>
    </row>
    <row r="50" spans="1:7" ht="15.75" customHeight="1" x14ac:dyDescent="0.25">
      <c r="A50" s="22" t="s">
        <v>53</v>
      </c>
      <c r="B50" s="23">
        <v>7023187</v>
      </c>
      <c r="C50" s="23">
        <v>-587468.52</v>
      </c>
      <c r="D50" s="24">
        <f t="shared" si="1"/>
        <v>6435718.4800000004</v>
      </c>
      <c r="E50" s="23">
        <v>6214984.79</v>
      </c>
      <c r="F50" s="23">
        <v>5913802.8700000001</v>
      </c>
      <c r="G50" s="24">
        <f t="shared" si="2"/>
        <v>220733.69000000041</v>
      </c>
    </row>
    <row r="51" spans="1:7" ht="15.75" customHeight="1" x14ac:dyDescent="0.25">
      <c r="A51" s="22" t="s">
        <v>54</v>
      </c>
      <c r="B51" s="23">
        <v>4533505</v>
      </c>
      <c r="C51" s="23">
        <v>-1371021.38</v>
      </c>
      <c r="D51" s="24">
        <f t="shared" si="1"/>
        <v>3162483.62</v>
      </c>
      <c r="E51" s="23">
        <v>3063773.08</v>
      </c>
      <c r="F51" s="23">
        <v>2983883.88</v>
      </c>
      <c r="G51" s="24">
        <f t="shared" si="2"/>
        <v>98710.540000000037</v>
      </c>
    </row>
    <row r="52" spans="1:7" ht="15.75" customHeight="1" x14ac:dyDescent="0.25">
      <c r="A52" s="22" t="s">
        <v>55</v>
      </c>
      <c r="B52" s="23">
        <v>16341922</v>
      </c>
      <c r="C52" s="23">
        <v>-3544650.88</v>
      </c>
      <c r="D52" s="24">
        <f t="shared" si="1"/>
        <v>12797271.120000001</v>
      </c>
      <c r="E52" s="23">
        <v>12737343.6</v>
      </c>
      <c r="F52" s="23">
        <v>10336177.810000001</v>
      </c>
      <c r="G52" s="24">
        <f t="shared" si="2"/>
        <v>59927.520000001416</v>
      </c>
    </row>
    <row r="53" spans="1:7" ht="15.75" customHeight="1" x14ac:dyDescent="0.25">
      <c r="A53" s="22" t="s">
        <v>56</v>
      </c>
      <c r="B53" s="23">
        <v>1239307</v>
      </c>
      <c r="C53" s="23">
        <v>-299399.75</v>
      </c>
      <c r="D53" s="24">
        <f t="shared" si="1"/>
        <v>939907.25</v>
      </c>
      <c r="E53" s="23">
        <v>934370.22</v>
      </c>
      <c r="F53" s="23">
        <v>911330.59</v>
      </c>
      <c r="G53" s="24">
        <f t="shared" si="2"/>
        <v>5537.0300000000279</v>
      </c>
    </row>
    <row r="54" spans="1:7" ht="15.75" customHeight="1" x14ac:dyDescent="0.25">
      <c r="A54" s="22" t="s">
        <v>57</v>
      </c>
      <c r="B54" s="23">
        <v>3566968</v>
      </c>
      <c r="C54" s="23">
        <v>-7139.35</v>
      </c>
      <c r="D54" s="24">
        <f t="shared" si="1"/>
        <v>3559828.65</v>
      </c>
      <c r="E54" s="23">
        <v>3527548.14</v>
      </c>
      <c r="F54" s="23">
        <v>3502496.01</v>
      </c>
      <c r="G54" s="24">
        <f t="shared" si="2"/>
        <v>32280.509999999776</v>
      </c>
    </row>
    <row r="55" spans="1:7" ht="15.75" customHeight="1" x14ac:dyDescent="0.25">
      <c r="A55" s="22" t="s">
        <v>58</v>
      </c>
      <c r="B55" s="23">
        <v>15082550</v>
      </c>
      <c r="C55" s="23">
        <v>-880883.86</v>
      </c>
      <c r="D55" s="24">
        <f t="shared" si="1"/>
        <v>14201666.140000001</v>
      </c>
      <c r="E55" s="23">
        <v>14082444.34</v>
      </c>
      <c r="F55" s="23">
        <v>13877636.77</v>
      </c>
      <c r="G55" s="24">
        <f t="shared" si="2"/>
        <v>119221.80000000075</v>
      </c>
    </row>
    <row r="56" spans="1:7" ht="15.75" customHeight="1" x14ac:dyDescent="0.25">
      <c r="A56" s="22" t="s">
        <v>59</v>
      </c>
      <c r="B56" s="23">
        <v>1718661</v>
      </c>
      <c r="C56" s="23">
        <v>-28980.18</v>
      </c>
      <c r="D56" s="24">
        <f t="shared" si="1"/>
        <v>1689680.82</v>
      </c>
      <c r="E56" s="23">
        <v>1654461.25</v>
      </c>
      <c r="F56" s="23">
        <v>1623345.62</v>
      </c>
      <c r="G56" s="24">
        <f t="shared" si="2"/>
        <v>35219.570000000065</v>
      </c>
    </row>
    <row r="57" spans="1:7" ht="15.75" customHeight="1" x14ac:dyDescent="0.25">
      <c r="A57" s="22" t="s">
        <v>60</v>
      </c>
      <c r="B57" s="23">
        <v>3070063</v>
      </c>
      <c r="C57" s="23">
        <v>-17164.5</v>
      </c>
      <c r="D57" s="24">
        <f t="shared" si="1"/>
        <v>3052898.5</v>
      </c>
      <c r="E57" s="23">
        <v>2998523.23</v>
      </c>
      <c r="F57" s="23">
        <v>2906343.39</v>
      </c>
      <c r="G57" s="24">
        <f t="shared" si="2"/>
        <v>54375.270000000019</v>
      </c>
    </row>
    <row r="58" spans="1:7" ht="15.75" customHeight="1" x14ac:dyDescent="0.25">
      <c r="A58" s="22" t="s">
        <v>61</v>
      </c>
      <c r="B58" s="23">
        <v>5758150</v>
      </c>
      <c r="C58" s="23">
        <v>-126883.81</v>
      </c>
      <c r="D58" s="24">
        <f t="shared" si="1"/>
        <v>5631266.1900000004</v>
      </c>
      <c r="E58" s="23">
        <v>5609495</v>
      </c>
      <c r="F58" s="23">
        <v>5422655.9199999999</v>
      </c>
      <c r="G58" s="24">
        <f t="shared" si="2"/>
        <v>21771.19000000041</v>
      </c>
    </row>
    <row r="59" spans="1:7" ht="15.75" customHeight="1" x14ac:dyDescent="0.25">
      <c r="A59" s="22" t="s">
        <v>62</v>
      </c>
      <c r="B59" s="23">
        <v>1737410</v>
      </c>
      <c r="C59" s="23">
        <v>-26442.15</v>
      </c>
      <c r="D59" s="24">
        <f t="shared" si="1"/>
        <v>1710967.85</v>
      </c>
      <c r="E59" s="23">
        <v>1701593.66</v>
      </c>
      <c r="F59" s="23">
        <v>1631779.22</v>
      </c>
      <c r="G59" s="24">
        <f t="shared" si="2"/>
        <v>9374.190000000177</v>
      </c>
    </row>
    <row r="60" spans="1:7" ht="15.75" customHeight="1" x14ac:dyDescent="0.25">
      <c r="A60" s="22" t="s">
        <v>63</v>
      </c>
      <c r="B60" s="23">
        <v>6907263</v>
      </c>
      <c r="C60" s="23">
        <v>-5489678.3099999996</v>
      </c>
      <c r="D60" s="24">
        <f t="shared" si="1"/>
        <v>1417584.6900000004</v>
      </c>
      <c r="E60" s="23">
        <v>1351534.74</v>
      </c>
      <c r="F60" s="23">
        <v>1312321.47</v>
      </c>
      <c r="G60" s="24">
        <f t="shared" si="2"/>
        <v>66049.950000000419</v>
      </c>
    </row>
    <row r="61" spans="1:7" ht="15.75" customHeight="1" x14ac:dyDescent="0.25">
      <c r="A61" s="22" t="s">
        <v>64</v>
      </c>
      <c r="B61" s="23">
        <v>5706497</v>
      </c>
      <c r="C61" s="23">
        <v>-451667.37</v>
      </c>
      <c r="D61" s="24">
        <f t="shared" si="1"/>
        <v>5254829.63</v>
      </c>
      <c r="E61" s="23">
        <v>5183787.55</v>
      </c>
      <c r="F61" s="23">
        <v>1159935.6299999999</v>
      </c>
      <c r="G61" s="24">
        <f t="shared" si="2"/>
        <v>71042.080000000075</v>
      </c>
    </row>
    <row r="62" spans="1:7" ht="15.75" customHeight="1" x14ac:dyDescent="0.25">
      <c r="A62" s="22" t="s">
        <v>65</v>
      </c>
      <c r="B62" s="23">
        <v>7397687</v>
      </c>
      <c r="C62" s="23">
        <v>744989.54</v>
      </c>
      <c r="D62" s="24">
        <f t="shared" si="1"/>
        <v>8142676.54</v>
      </c>
      <c r="E62" s="23">
        <v>7973084.04</v>
      </c>
      <c r="F62" s="23">
        <v>7933051.8099999996</v>
      </c>
      <c r="G62" s="24">
        <f t="shared" si="2"/>
        <v>169592.5</v>
      </c>
    </row>
    <row r="63" spans="1:7" ht="15.75" customHeight="1" x14ac:dyDescent="0.25">
      <c r="A63" s="22" t="s">
        <v>66</v>
      </c>
      <c r="B63" s="23">
        <v>1472710</v>
      </c>
      <c r="C63" s="23">
        <v>-9192.81</v>
      </c>
      <c r="D63" s="24">
        <f t="shared" si="1"/>
        <v>1463517.19</v>
      </c>
      <c r="E63" s="23">
        <v>1460655.8</v>
      </c>
      <c r="F63" s="23">
        <v>1421477.22</v>
      </c>
      <c r="G63" s="24">
        <f t="shared" si="2"/>
        <v>2861.3899999998976</v>
      </c>
    </row>
    <row r="64" spans="1:7" ht="15.75" customHeight="1" x14ac:dyDescent="0.25">
      <c r="A64" s="22" t="s">
        <v>67</v>
      </c>
      <c r="B64" s="23">
        <v>2244090</v>
      </c>
      <c r="C64" s="23">
        <v>-41413.35</v>
      </c>
      <c r="D64" s="24">
        <f t="shared" si="1"/>
        <v>2202676.65</v>
      </c>
      <c r="E64" s="23">
        <v>2162172.87</v>
      </c>
      <c r="F64" s="23">
        <v>2081701.59</v>
      </c>
      <c r="G64" s="24">
        <f t="shared" si="2"/>
        <v>40503.779999999795</v>
      </c>
    </row>
    <row r="65" spans="1:7" ht="15.75" customHeight="1" x14ac:dyDescent="0.25">
      <c r="A65" s="22" t="s">
        <v>68</v>
      </c>
      <c r="B65" s="23">
        <v>4445271</v>
      </c>
      <c r="C65" s="23">
        <v>-48074.78</v>
      </c>
      <c r="D65" s="24">
        <f t="shared" si="1"/>
        <v>4397196.22</v>
      </c>
      <c r="E65" s="23">
        <v>4330597.5999999996</v>
      </c>
      <c r="F65" s="23">
        <v>4118595.18</v>
      </c>
      <c r="G65" s="24">
        <f t="shared" si="2"/>
        <v>66598.620000000112</v>
      </c>
    </row>
    <row r="66" spans="1:7" ht="15.75" customHeight="1" x14ac:dyDescent="0.25">
      <c r="A66" s="22" t="s">
        <v>69</v>
      </c>
      <c r="B66" s="23">
        <v>2634226</v>
      </c>
      <c r="C66" s="23">
        <v>-89509.92</v>
      </c>
      <c r="D66" s="24">
        <f t="shared" si="1"/>
        <v>2544716.08</v>
      </c>
      <c r="E66" s="23">
        <v>2516010.5</v>
      </c>
      <c r="F66" s="23">
        <v>2438392.1800000002</v>
      </c>
      <c r="G66" s="24">
        <f t="shared" si="2"/>
        <v>28705.580000000075</v>
      </c>
    </row>
    <row r="67" spans="1:7" ht="15.75" customHeight="1" x14ac:dyDescent="0.25">
      <c r="A67" s="22" t="s">
        <v>70</v>
      </c>
      <c r="B67" s="23">
        <v>4927404</v>
      </c>
      <c r="C67" s="23">
        <v>-306428.81</v>
      </c>
      <c r="D67" s="24">
        <f t="shared" si="1"/>
        <v>4620975.1900000004</v>
      </c>
      <c r="E67" s="23">
        <v>4580273.5</v>
      </c>
      <c r="F67" s="23">
        <v>4451676.96</v>
      </c>
      <c r="G67" s="24">
        <f t="shared" si="2"/>
        <v>40701.69000000041</v>
      </c>
    </row>
    <row r="68" spans="1:7" ht="15.75" customHeight="1" x14ac:dyDescent="0.25">
      <c r="A68" s="22" t="s">
        <v>71</v>
      </c>
      <c r="B68" s="23">
        <v>7324541</v>
      </c>
      <c r="C68" s="23">
        <v>-341385.73</v>
      </c>
      <c r="D68" s="24">
        <f t="shared" si="1"/>
        <v>6983155.2699999996</v>
      </c>
      <c r="E68" s="23">
        <v>6918622.79</v>
      </c>
      <c r="F68" s="23">
        <v>6689634.6200000001</v>
      </c>
      <c r="G68" s="24">
        <f t="shared" si="2"/>
        <v>64532.479999999516</v>
      </c>
    </row>
    <row r="69" spans="1:7" ht="15.75" customHeight="1" x14ac:dyDescent="0.25">
      <c r="A69" s="22" t="s">
        <v>72</v>
      </c>
      <c r="B69" s="23">
        <v>1317155</v>
      </c>
      <c r="C69" s="23">
        <v>-83208.87</v>
      </c>
      <c r="D69" s="24">
        <f t="shared" si="1"/>
        <v>1233946.1299999999</v>
      </c>
      <c r="E69" s="23">
        <v>1208352.6399999999</v>
      </c>
      <c r="F69" s="23">
        <v>1179272.05</v>
      </c>
      <c r="G69" s="24">
        <f t="shared" si="2"/>
        <v>25593.489999999991</v>
      </c>
    </row>
    <row r="70" spans="1:7" ht="15.75" customHeight="1" x14ac:dyDescent="0.25">
      <c r="A70" s="22" t="s">
        <v>73</v>
      </c>
      <c r="B70" s="23">
        <v>30547047.440000001</v>
      </c>
      <c r="C70" s="23">
        <v>0</v>
      </c>
      <c r="D70" s="24">
        <f t="shared" si="1"/>
        <v>30547047.440000001</v>
      </c>
      <c r="E70" s="23">
        <v>30547047.440000001</v>
      </c>
      <c r="F70" s="23">
        <v>30547047.440000001</v>
      </c>
      <c r="G70" s="24">
        <f t="shared" si="2"/>
        <v>0</v>
      </c>
    </row>
    <row r="71" spans="1:7" ht="15.75" customHeight="1" x14ac:dyDescent="0.25">
      <c r="A71" s="22" t="s">
        <v>74</v>
      </c>
      <c r="B71" s="23">
        <v>11150454.9</v>
      </c>
      <c r="C71" s="23">
        <v>0</v>
      </c>
      <c r="D71" s="24">
        <f t="shared" si="1"/>
        <v>11150454.9</v>
      </c>
      <c r="E71" s="23">
        <v>11150454.84</v>
      </c>
      <c r="F71" s="23">
        <v>11150454.84</v>
      </c>
      <c r="G71" s="24">
        <f t="shared" si="2"/>
        <v>6.0000000521540642E-2</v>
      </c>
    </row>
    <row r="72" spans="1:7" ht="15.75" customHeight="1" x14ac:dyDescent="0.25">
      <c r="A72" s="22" t="s">
        <v>75</v>
      </c>
      <c r="B72" s="23">
        <v>8861092.25</v>
      </c>
      <c r="C72" s="23">
        <v>0</v>
      </c>
      <c r="D72" s="24">
        <f t="shared" si="1"/>
        <v>8861092.25</v>
      </c>
      <c r="E72" s="23">
        <v>8861092.25</v>
      </c>
      <c r="F72" s="23">
        <v>8861092.25</v>
      </c>
      <c r="G72" s="24">
        <f t="shared" si="2"/>
        <v>0</v>
      </c>
    </row>
    <row r="73" spans="1:7" ht="15.75" customHeight="1" x14ac:dyDescent="0.25">
      <c r="A73" s="22" t="s">
        <v>76</v>
      </c>
      <c r="B73" s="23">
        <v>0</v>
      </c>
      <c r="C73" s="23">
        <v>13073293</v>
      </c>
      <c r="D73" s="24">
        <f t="shared" si="1"/>
        <v>13073293</v>
      </c>
      <c r="E73" s="23">
        <v>13073293</v>
      </c>
      <c r="F73" s="23">
        <v>13073293</v>
      </c>
      <c r="G73" s="24">
        <f t="shared" si="2"/>
        <v>0</v>
      </c>
    </row>
    <row r="74" spans="1:7" x14ac:dyDescent="0.25">
      <c r="A74" s="25" t="s">
        <v>77</v>
      </c>
      <c r="B74" s="26"/>
      <c r="C74" s="26"/>
      <c r="D74" s="26"/>
      <c r="E74" s="26"/>
      <c r="F74" s="26"/>
      <c r="G74" s="26"/>
    </row>
    <row r="75" spans="1:7" x14ac:dyDescent="0.25">
      <c r="A75" s="27" t="s">
        <v>78</v>
      </c>
      <c r="B75" s="28">
        <f t="shared" ref="B75:G75" si="3">SUM(B76:B93)</f>
        <v>241433571</v>
      </c>
      <c r="C75" s="28">
        <f t="shared" si="3"/>
        <v>53181065.599999994</v>
      </c>
      <c r="D75" s="28">
        <f t="shared" si="3"/>
        <v>294614636.59999996</v>
      </c>
      <c r="E75" s="28">
        <f t="shared" si="3"/>
        <v>292665702.42000002</v>
      </c>
      <c r="F75" s="28">
        <f t="shared" si="3"/>
        <v>265962166.67000005</v>
      </c>
      <c r="G75" s="28">
        <f t="shared" si="3"/>
        <v>1948934.1799999936</v>
      </c>
    </row>
    <row r="76" spans="1:7" x14ac:dyDescent="0.25">
      <c r="A76" s="22" t="s">
        <v>32</v>
      </c>
      <c r="B76" s="23">
        <v>2000000</v>
      </c>
      <c r="C76" s="23">
        <v>535920.5</v>
      </c>
      <c r="D76" s="24">
        <f t="shared" ref="D76:D93" si="4">B76+C76</f>
        <v>2535920.5</v>
      </c>
      <c r="E76" s="23">
        <v>2535920.5</v>
      </c>
      <c r="F76" s="23">
        <v>2388369.08</v>
      </c>
      <c r="G76" s="24">
        <f t="shared" ref="G76:G93" si="5">D76-E76</f>
        <v>0</v>
      </c>
    </row>
    <row r="77" spans="1:7" x14ac:dyDescent="0.25">
      <c r="A77" s="22" t="s">
        <v>34</v>
      </c>
      <c r="B77" s="23">
        <v>0</v>
      </c>
      <c r="C77" s="23">
        <v>3219236.85</v>
      </c>
      <c r="D77" s="24">
        <f t="shared" si="4"/>
        <v>3219236.85</v>
      </c>
      <c r="E77" s="23">
        <v>3219236.85</v>
      </c>
      <c r="F77" s="23">
        <v>3219236.85</v>
      </c>
      <c r="G77" s="24">
        <f t="shared" si="5"/>
        <v>0</v>
      </c>
    </row>
    <row r="78" spans="1:7" x14ac:dyDescent="0.25">
      <c r="A78" s="22" t="s">
        <v>35</v>
      </c>
      <c r="B78" s="23">
        <v>10018058.84</v>
      </c>
      <c r="C78" s="23">
        <v>3437253.17</v>
      </c>
      <c r="D78" s="24">
        <f t="shared" si="4"/>
        <v>13455312.01</v>
      </c>
      <c r="E78" s="23">
        <v>13455312.01</v>
      </c>
      <c r="F78" s="23">
        <v>11992818.619999999</v>
      </c>
      <c r="G78" s="24">
        <f t="shared" si="5"/>
        <v>0</v>
      </c>
    </row>
    <row r="79" spans="1:7" x14ac:dyDescent="0.25">
      <c r="A79" s="22" t="s">
        <v>36</v>
      </c>
      <c r="B79" s="23">
        <v>0</v>
      </c>
      <c r="C79" s="23">
        <v>90000</v>
      </c>
      <c r="D79" s="24">
        <f t="shared" si="4"/>
        <v>90000</v>
      </c>
      <c r="E79" s="23">
        <v>90000</v>
      </c>
      <c r="F79" s="23">
        <v>90000</v>
      </c>
      <c r="G79" s="24">
        <f t="shared" si="5"/>
        <v>0</v>
      </c>
    </row>
    <row r="80" spans="1:7" x14ac:dyDescent="0.25">
      <c r="A80" s="22" t="s">
        <v>38</v>
      </c>
      <c r="B80" s="23">
        <v>69152808</v>
      </c>
      <c r="C80" s="23">
        <v>20203622.940000001</v>
      </c>
      <c r="D80" s="24">
        <f t="shared" si="4"/>
        <v>89356430.939999998</v>
      </c>
      <c r="E80" s="23">
        <v>88649486.730000004</v>
      </c>
      <c r="F80" s="23">
        <v>67059308.07</v>
      </c>
      <c r="G80" s="24">
        <f t="shared" si="5"/>
        <v>706944.20999999344</v>
      </c>
    </row>
    <row r="81" spans="1:7" x14ac:dyDescent="0.25">
      <c r="A81" s="22" t="s">
        <v>39</v>
      </c>
      <c r="B81" s="23">
        <v>0</v>
      </c>
      <c r="C81" s="23">
        <v>3302181.58</v>
      </c>
      <c r="D81" s="24">
        <f t="shared" si="4"/>
        <v>3302181.58</v>
      </c>
      <c r="E81" s="23">
        <v>3302181.58</v>
      </c>
      <c r="F81" s="23">
        <v>3302181.58</v>
      </c>
      <c r="G81" s="24">
        <f t="shared" si="5"/>
        <v>0</v>
      </c>
    </row>
    <row r="82" spans="1:7" x14ac:dyDescent="0.25">
      <c r="A82" s="22" t="s">
        <v>40</v>
      </c>
      <c r="B82" s="23">
        <v>0</v>
      </c>
      <c r="C82" s="23">
        <v>1000000</v>
      </c>
      <c r="D82" s="24">
        <f t="shared" si="4"/>
        <v>1000000</v>
      </c>
      <c r="E82" s="23">
        <v>999999.92</v>
      </c>
      <c r="F82" s="23">
        <v>999999.92</v>
      </c>
      <c r="G82" s="24">
        <f t="shared" si="5"/>
        <v>7.9999999958090484E-2</v>
      </c>
    </row>
    <row r="83" spans="1:7" x14ac:dyDescent="0.25">
      <c r="A83" s="22" t="s">
        <v>41</v>
      </c>
      <c r="B83" s="23">
        <v>8840124</v>
      </c>
      <c r="C83" s="23">
        <v>-2495378.87</v>
      </c>
      <c r="D83" s="24">
        <f t="shared" si="4"/>
        <v>6344745.1299999999</v>
      </c>
      <c r="E83" s="23">
        <v>6344745.1299999999</v>
      </c>
      <c r="F83" s="23">
        <v>6191855.7800000003</v>
      </c>
      <c r="G83" s="24">
        <f t="shared" si="5"/>
        <v>0</v>
      </c>
    </row>
    <row r="84" spans="1:7" x14ac:dyDescent="0.25">
      <c r="A84" s="22" t="s">
        <v>42</v>
      </c>
      <c r="B84" s="23">
        <v>0</v>
      </c>
      <c r="C84" s="23">
        <v>1770301.73</v>
      </c>
      <c r="D84" s="24">
        <f t="shared" si="4"/>
        <v>1770301.73</v>
      </c>
      <c r="E84" s="23">
        <v>1770301.73</v>
      </c>
      <c r="F84" s="23">
        <v>1770301.73</v>
      </c>
      <c r="G84" s="24">
        <f t="shared" si="5"/>
        <v>0</v>
      </c>
    </row>
    <row r="85" spans="1:7" x14ac:dyDescent="0.25">
      <c r="A85" s="22" t="s">
        <v>43</v>
      </c>
      <c r="B85" s="23">
        <v>147829053</v>
      </c>
      <c r="C85" s="23">
        <v>6231830.3399999999</v>
      </c>
      <c r="D85" s="24">
        <f t="shared" si="4"/>
        <v>154060883.34</v>
      </c>
      <c r="E85" s="23">
        <v>154060883.34</v>
      </c>
      <c r="F85" s="23">
        <v>150710460.41</v>
      </c>
      <c r="G85" s="24">
        <f t="shared" si="5"/>
        <v>0</v>
      </c>
    </row>
    <row r="86" spans="1:7" x14ac:dyDescent="0.25">
      <c r="A86" s="22" t="s">
        <v>44</v>
      </c>
      <c r="B86" s="23">
        <v>0</v>
      </c>
      <c r="C86" s="23">
        <v>2633940.08</v>
      </c>
      <c r="D86" s="24">
        <f t="shared" si="4"/>
        <v>2633940.08</v>
      </c>
      <c r="E86" s="23">
        <v>1513506.9</v>
      </c>
      <c r="F86" s="23">
        <v>1513506.9</v>
      </c>
      <c r="G86" s="24">
        <f t="shared" si="5"/>
        <v>1120433.1800000002</v>
      </c>
    </row>
    <row r="87" spans="1:7" x14ac:dyDescent="0.25">
      <c r="A87" s="22" t="s">
        <v>45</v>
      </c>
      <c r="B87" s="23">
        <v>0</v>
      </c>
      <c r="C87" s="23">
        <v>358710</v>
      </c>
      <c r="D87" s="24">
        <f t="shared" si="4"/>
        <v>358710</v>
      </c>
      <c r="E87" s="23">
        <v>358710</v>
      </c>
      <c r="F87" s="23">
        <v>358710</v>
      </c>
      <c r="G87" s="24">
        <f t="shared" si="5"/>
        <v>0</v>
      </c>
    </row>
    <row r="88" spans="1:7" x14ac:dyDescent="0.25">
      <c r="A88" s="22" t="s">
        <v>46</v>
      </c>
      <c r="B88" s="23">
        <v>0</v>
      </c>
      <c r="C88" s="23">
        <v>298759.78000000003</v>
      </c>
      <c r="D88" s="24">
        <f t="shared" si="4"/>
        <v>298759.78000000003</v>
      </c>
      <c r="E88" s="23">
        <v>268986.02</v>
      </c>
      <c r="F88" s="23">
        <v>268986.02</v>
      </c>
      <c r="G88" s="24">
        <f t="shared" si="5"/>
        <v>29773.760000000009</v>
      </c>
    </row>
    <row r="89" spans="1:7" x14ac:dyDescent="0.25">
      <c r="A89" s="22" t="s">
        <v>55</v>
      </c>
      <c r="B89" s="23">
        <v>0</v>
      </c>
      <c r="C89" s="23">
        <v>11000000</v>
      </c>
      <c r="D89" s="24">
        <f t="shared" si="4"/>
        <v>11000000</v>
      </c>
      <c r="E89" s="23">
        <v>11000000</v>
      </c>
      <c r="F89" s="23">
        <v>11000000</v>
      </c>
      <c r="G89" s="24">
        <f t="shared" si="5"/>
        <v>0</v>
      </c>
    </row>
    <row r="90" spans="1:7" x14ac:dyDescent="0.25">
      <c r="A90" s="22" t="s">
        <v>58</v>
      </c>
      <c r="B90" s="23">
        <v>300000</v>
      </c>
      <c r="C90" s="23">
        <v>-104800</v>
      </c>
      <c r="D90" s="24">
        <f t="shared" si="4"/>
        <v>195200</v>
      </c>
      <c r="E90" s="23">
        <v>195200</v>
      </c>
      <c r="F90" s="23">
        <v>195200</v>
      </c>
      <c r="G90" s="24">
        <f t="shared" si="5"/>
        <v>0</v>
      </c>
    </row>
    <row r="91" spans="1:7" x14ac:dyDescent="0.25">
      <c r="A91" s="22" t="s">
        <v>59</v>
      </c>
      <c r="B91" s="23">
        <v>0</v>
      </c>
      <c r="C91" s="23">
        <v>100000</v>
      </c>
      <c r="D91" s="24">
        <f t="shared" si="4"/>
        <v>100000</v>
      </c>
      <c r="E91" s="23">
        <v>100000</v>
      </c>
      <c r="F91" s="23">
        <v>100000</v>
      </c>
      <c r="G91" s="24">
        <f t="shared" si="5"/>
        <v>0</v>
      </c>
    </row>
    <row r="92" spans="1:7" x14ac:dyDescent="0.25">
      <c r="A92" s="22" t="s">
        <v>65</v>
      </c>
      <c r="B92" s="23">
        <v>0</v>
      </c>
      <c r="C92" s="23">
        <v>1599487.5</v>
      </c>
      <c r="D92" s="24">
        <f t="shared" si="4"/>
        <v>1599487.5</v>
      </c>
      <c r="E92" s="23">
        <v>1507704.55</v>
      </c>
      <c r="F92" s="23">
        <v>1507704.55</v>
      </c>
      <c r="G92" s="24">
        <f t="shared" si="5"/>
        <v>91782.949999999953</v>
      </c>
    </row>
    <row r="93" spans="1:7" x14ac:dyDescent="0.25">
      <c r="A93" s="22" t="s">
        <v>73</v>
      </c>
      <c r="B93" s="23">
        <v>3293527.16</v>
      </c>
      <c r="C93" s="23">
        <v>0</v>
      </c>
      <c r="D93" s="24">
        <f t="shared" si="4"/>
        <v>3293527.16</v>
      </c>
      <c r="E93" s="23">
        <v>3293527.16</v>
      </c>
      <c r="F93" s="23">
        <v>3293527.16</v>
      </c>
      <c r="G93" s="24">
        <f t="shared" si="5"/>
        <v>0</v>
      </c>
    </row>
    <row r="94" spans="1:7" x14ac:dyDescent="0.25">
      <c r="A94" s="22"/>
      <c r="B94" s="29"/>
      <c r="C94" s="29"/>
      <c r="D94" s="24"/>
      <c r="E94" s="29"/>
      <c r="F94" s="29"/>
      <c r="G94" s="24"/>
    </row>
    <row r="95" spans="1:7" x14ac:dyDescent="0.25">
      <c r="A95" s="27" t="s">
        <v>79</v>
      </c>
      <c r="B95" s="28">
        <f t="shared" ref="B95:G95" si="6">SUM(B75,B9)</f>
        <v>967507619</v>
      </c>
      <c r="C95" s="28">
        <f t="shared" si="6"/>
        <v>154700646.53</v>
      </c>
      <c r="D95" s="28">
        <f t="shared" si="6"/>
        <v>1122208265.5300002</v>
      </c>
      <c r="E95" s="28">
        <f>SUM(E75,E9)</f>
        <v>1099207213.3899999</v>
      </c>
      <c r="F95" s="28">
        <f t="shared" si="6"/>
        <v>1017270752.5099998</v>
      </c>
      <c r="G95" s="28">
        <f t="shared" si="6"/>
        <v>23001052.139999993</v>
      </c>
    </row>
    <row r="96" spans="1:7" x14ac:dyDescent="0.25">
      <c r="A96" s="30"/>
      <c r="B96" s="30"/>
      <c r="C96" s="30"/>
      <c r="D96" s="30"/>
      <c r="E96" s="30"/>
      <c r="F96" s="30"/>
      <c r="G96" s="30"/>
    </row>
    <row r="98" spans="1:7" ht="15" customHeight="1" x14ac:dyDescent="0.25">
      <c r="A98" s="31"/>
      <c r="B98" s="31"/>
      <c r="C98" s="31"/>
      <c r="D98" s="31"/>
      <c r="E98" s="31"/>
      <c r="F98" s="31"/>
      <c r="G98" s="31"/>
    </row>
    <row r="99" spans="1:7" x14ac:dyDescent="0.25">
      <c r="B99" s="32"/>
      <c r="C99" s="32"/>
      <c r="D99" s="32"/>
      <c r="E99" s="32"/>
      <c r="F99" s="32"/>
      <c r="G99" s="32"/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9:G95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55" fitToHeight="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 6 b)</vt:lpstr>
      <vt:lpstr>'Formato 6 b)'!Área_de_impresión</vt:lpstr>
      <vt:lpstr>'Formato 6 b)'!Títulos_a_imprimir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</dc:creator>
  <cp:lastModifiedBy>Eve</cp:lastModifiedBy>
  <cp:lastPrinted>2026-01-30T19:41:09Z</cp:lastPrinted>
  <dcterms:created xsi:type="dcterms:W3CDTF">2026-01-30T19:41:03Z</dcterms:created>
  <dcterms:modified xsi:type="dcterms:W3CDTF">2026-01-30T19:41:24Z</dcterms:modified>
</cp:coreProperties>
</file>