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4TO TRIMESTRE\PUBLICACION MPIO 4TO\"/>
    </mc:Choice>
  </mc:AlternateContent>
  <bookViews>
    <workbookView xWindow="0" yWindow="0" windowWidth="28800" windowHeight="12435"/>
  </bookViews>
  <sheets>
    <sheet name="Formato 6 c)" sheetId="1" r:id="rId1"/>
  </sheets>
  <externalReferences>
    <externalReference r:id="rId2"/>
    <externalReference r:id="rId3"/>
  </externalReferences>
  <definedNames>
    <definedName name="_xlnm.Print_Area" localSheetId="0">'Formato 6 c)'!$A$1:$G$80</definedName>
    <definedName name="ENTE_PUBLICO">'[2]Info General'!$C$6</definedName>
    <definedName name="_xlnm.Print_Titles" localSheetId="0">'Formato 6 c)'!$1:$8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D71" i="1" s="1"/>
  <c r="D72" i="1"/>
  <c r="G72" i="1" s="1"/>
  <c r="F71" i="1"/>
  <c r="E71" i="1"/>
  <c r="C71" i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D61" i="1" s="1"/>
  <c r="D62" i="1"/>
  <c r="G62" i="1" s="1"/>
  <c r="F61" i="1"/>
  <c r="E61" i="1"/>
  <c r="C61" i="1"/>
  <c r="B61" i="1"/>
  <c r="D60" i="1"/>
  <c r="G60" i="1" s="1"/>
  <c r="D59" i="1"/>
  <c r="G59" i="1" s="1"/>
  <c r="D58" i="1"/>
  <c r="G58" i="1" s="1"/>
  <c r="D57" i="1"/>
  <c r="G57" i="1" s="1"/>
  <c r="D56" i="1"/>
  <c r="G56" i="1" s="1"/>
  <c r="D55" i="1"/>
  <c r="D53" i="1" s="1"/>
  <c r="D54" i="1"/>
  <c r="G54" i="1" s="1"/>
  <c r="F53" i="1"/>
  <c r="E53" i="1"/>
  <c r="C53" i="1"/>
  <c r="B53" i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F44" i="1"/>
  <c r="E44" i="1"/>
  <c r="D44" i="1"/>
  <c r="D43" i="1" s="1"/>
  <c r="C44" i="1"/>
  <c r="B44" i="1"/>
  <c r="F43" i="1"/>
  <c r="E43" i="1"/>
  <c r="C43" i="1"/>
  <c r="C77" i="1" s="1"/>
  <c r="B43" i="1"/>
  <c r="G41" i="1"/>
  <c r="D41" i="1"/>
  <c r="D40" i="1"/>
  <c r="G40" i="1" s="1"/>
  <c r="G39" i="1"/>
  <c r="D39" i="1"/>
  <c r="D38" i="1"/>
  <c r="G38" i="1" s="1"/>
  <c r="G37" i="1" s="1"/>
  <c r="F37" i="1"/>
  <c r="E37" i="1"/>
  <c r="D37" i="1"/>
  <c r="C37" i="1"/>
  <c r="B37" i="1"/>
  <c r="D36" i="1"/>
  <c r="G36" i="1" s="1"/>
  <c r="G35" i="1"/>
  <c r="D35" i="1"/>
  <c r="D34" i="1"/>
  <c r="G34" i="1" s="1"/>
  <c r="G33" i="1"/>
  <c r="D33" i="1"/>
  <c r="D32" i="1"/>
  <c r="G32" i="1" s="1"/>
  <c r="G31" i="1"/>
  <c r="D31" i="1"/>
  <c r="D30" i="1"/>
  <c r="G30" i="1" s="1"/>
  <c r="G29" i="1"/>
  <c r="D29" i="1"/>
  <c r="D28" i="1"/>
  <c r="G28" i="1" s="1"/>
  <c r="G27" i="1" s="1"/>
  <c r="F27" i="1"/>
  <c r="E27" i="1"/>
  <c r="D27" i="1"/>
  <c r="C27" i="1"/>
  <c r="B27" i="1"/>
  <c r="D26" i="1"/>
  <c r="G26" i="1" s="1"/>
  <c r="G25" i="1"/>
  <c r="D25" i="1"/>
  <c r="D24" i="1"/>
  <c r="G24" i="1" s="1"/>
  <c r="G23" i="1"/>
  <c r="D23" i="1"/>
  <c r="D22" i="1"/>
  <c r="G22" i="1" s="1"/>
  <c r="G21" i="1"/>
  <c r="D21" i="1"/>
  <c r="D20" i="1"/>
  <c r="G20" i="1" s="1"/>
  <c r="F19" i="1"/>
  <c r="E19" i="1"/>
  <c r="C19" i="1"/>
  <c r="B19" i="1"/>
  <c r="D18" i="1"/>
  <c r="G18" i="1" s="1"/>
  <c r="G17" i="1"/>
  <c r="D17" i="1"/>
  <c r="D16" i="1"/>
  <c r="G16" i="1" s="1"/>
  <c r="D15" i="1"/>
  <c r="G15" i="1" s="1"/>
  <c r="D14" i="1"/>
  <c r="G14" i="1" s="1"/>
  <c r="D13" i="1"/>
  <c r="G13" i="1" s="1"/>
  <c r="D12" i="1"/>
  <c r="D10" i="1" s="1"/>
  <c r="D11" i="1"/>
  <c r="G11" i="1" s="1"/>
  <c r="F10" i="1"/>
  <c r="F9" i="1" s="1"/>
  <c r="E10" i="1"/>
  <c r="E9" i="1" s="1"/>
  <c r="C10" i="1"/>
  <c r="B10" i="1"/>
  <c r="B9" i="1" s="1"/>
  <c r="C9" i="1"/>
  <c r="A5" i="1"/>
  <c r="A2" i="1"/>
  <c r="D9" i="1" l="1"/>
  <c r="D77" i="1" s="1"/>
  <c r="G19" i="1"/>
  <c r="G44" i="1"/>
  <c r="G71" i="1"/>
  <c r="E77" i="1"/>
  <c r="F77" i="1"/>
  <c r="B77" i="1"/>
  <c r="D19" i="1"/>
  <c r="G12" i="1"/>
  <c r="G10" i="1" s="1"/>
  <c r="G9" i="1" s="1"/>
  <c r="G55" i="1"/>
  <c r="G53" i="1" s="1"/>
  <c r="G63" i="1"/>
  <c r="G61" i="1" s="1"/>
  <c r="G73" i="1"/>
  <c r="G43" i="1" l="1"/>
  <c r="G77" i="1" s="1"/>
</calcChain>
</file>

<file path=xl/sharedStrings.xml><?xml version="1.0" encoding="utf-8"?>
<sst xmlns="http://schemas.openxmlformats.org/spreadsheetml/2006/main" count="79" uniqueCount="47">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</sst>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4" fontId="2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4" fontId="0" fillId="0" borderId="6" xfId="2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4" fontId="1" fillId="0" borderId="6" xfId="2" applyNumberFormat="1" applyFont="1" applyFill="1" applyBorder="1" applyAlignment="1" applyProtection="1">
      <alignment vertical="center"/>
      <protection locked="0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4" fontId="0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3" applyNumberFormat="1" applyFont="1" applyFill="1" applyBorder="1" applyAlignment="1" applyProtection="1">
      <alignment vertical="center"/>
      <protection locked="0"/>
    </xf>
    <xf numFmtId="4" fontId="0" fillId="0" borderId="13" xfId="0" applyNumberFormat="1" applyBorder="1"/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43" fontId="0" fillId="0" borderId="0" xfId="1" applyFont="1"/>
    <xf numFmtId="43" fontId="0" fillId="0" borderId="0" xfId="0" applyNumberFormat="1"/>
  </cellXfs>
  <cellStyles count="4">
    <cellStyle name="Millares" xfId="1" builtinId="3"/>
    <cellStyle name="Millares 11" xfId="3"/>
    <cellStyle name="Millares 2 6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Municipio de Guanajuato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82"/>
  <sheetViews>
    <sheetView showGridLines="0" tabSelected="1" topLeftCell="A37" zoomScale="75" zoomScaleNormal="75" workbookViewId="0">
      <selection activeCell="F68" sqref="F6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tr">
        <f>'[1]Formato 1'!A2</f>
        <v xml:space="preserve"> Municipio de Guanajuato</v>
      </c>
      <c r="B2" s="4"/>
      <c r="C2" s="4"/>
      <c r="D2" s="4"/>
      <c r="E2" s="4"/>
      <c r="F2" s="4"/>
      <c r="G2" s="5"/>
    </row>
    <row r="3" spans="1:7" x14ac:dyDescent="0.25">
      <c r="A3" s="6" t="s">
        <v>1</v>
      </c>
      <c r="B3" s="7"/>
      <c r="C3" s="7"/>
      <c r="D3" s="7"/>
      <c r="E3" s="7"/>
      <c r="F3" s="7"/>
      <c r="G3" s="8"/>
    </row>
    <row r="4" spans="1:7" x14ac:dyDescent="0.25">
      <c r="A4" s="6" t="s">
        <v>2</v>
      </c>
      <c r="B4" s="7"/>
      <c r="C4" s="7"/>
      <c r="D4" s="7"/>
      <c r="E4" s="7"/>
      <c r="F4" s="7"/>
      <c r="G4" s="8"/>
    </row>
    <row r="5" spans="1:7" x14ac:dyDescent="0.25">
      <c r="A5" s="6" t="str">
        <f>'[1]Formato 3'!A4</f>
        <v>Del 1 de Enero al 31 de Diciembre de 2025 (b)</v>
      </c>
      <c r="B5" s="7"/>
      <c r="C5" s="7"/>
      <c r="D5" s="7"/>
      <c r="E5" s="7"/>
      <c r="F5" s="7"/>
      <c r="G5" s="8"/>
    </row>
    <row r="6" spans="1:7" x14ac:dyDescent="0.2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30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25">
      <c r="A9" s="22" t="s">
        <v>12</v>
      </c>
      <c r="B9" s="23">
        <f t="shared" ref="B9:G9" si="0">SUM(B10,B19,B27,B37)</f>
        <v>726074048</v>
      </c>
      <c r="C9" s="23">
        <f t="shared" si="0"/>
        <v>101519580.93000001</v>
      </c>
      <c r="D9" s="23">
        <f t="shared" si="0"/>
        <v>827593628.92999995</v>
      </c>
      <c r="E9" s="23">
        <f t="shared" si="0"/>
        <v>806541510.97000003</v>
      </c>
      <c r="F9" s="23">
        <f t="shared" si="0"/>
        <v>751308585.84000003</v>
      </c>
      <c r="G9" s="23">
        <f t="shared" si="0"/>
        <v>21052117.960000016</v>
      </c>
    </row>
    <row r="10" spans="1:7" ht="15" customHeight="1" x14ac:dyDescent="0.25">
      <c r="A10" s="24" t="s">
        <v>13</v>
      </c>
      <c r="B10" s="25">
        <f t="shared" ref="B10:G10" si="1">SUM(B11:B18)</f>
        <v>408244253</v>
      </c>
      <c r="C10" s="25">
        <f t="shared" si="1"/>
        <v>27359834.050000004</v>
      </c>
      <c r="D10" s="25">
        <f t="shared" si="1"/>
        <v>435604087.05000001</v>
      </c>
      <c r="E10" s="25">
        <f t="shared" si="1"/>
        <v>428459255.17000002</v>
      </c>
      <c r="F10" s="25">
        <f t="shared" si="1"/>
        <v>399465243.90000004</v>
      </c>
      <c r="G10" s="25">
        <f t="shared" si="1"/>
        <v>7144831.880000012</v>
      </c>
    </row>
    <row r="11" spans="1:7" x14ac:dyDescent="0.25">
      <c r="A11" s="26" t="s">
        <v>14</v>
      </c>
      <c r="B11" s="27">
        <v>0</v>
      </c>
      <c r="C11" s="28">
        <v>0</v>
      </c>
      <c r="D11" s="27">
        <f>B11+C11</f>
        <v>0</v>
      </c>
      <c r="E11" s="28">
        <v>0</v>
      </c>
      <c r="F11" s="28">
        <v>0</v>
      </c>
      <c r="G11" s="27">
        <f>D11-E11</f>
        <v>0</v>
      </c>
    </row>
    <row r="12" spans="1:7" x14ac:dyDescent="0.25">
      <c r="A12" s="26" t="s">
        <v>15</v>
      </c>
      <c r="B12" s="29">
        <v>2244090</v>
      </c>
      <c r="C12" s="30">
        <v>-41413.35</v>
      </c>
      <c r="D12" s="27">
        <f t="shared" ref="D12:D41" si="2">B12+C12</f>
        <v>2202676.65</v>
      </c>
      <c r="E12" s="30">
        <v>2162172.87</v>
      </c>
      <c r="F12" s="30">
        <v>2081701.59</v>
      </c>
      <c r="G12" s="27">
        <f t="shared" ref="G12:G41" si="3">D12-E12</f>
        <v>40503.779999999795</v>
      </c>
    </row>
    <row r="13" spans="1:7" x14ac:dyDescent="0.25">
      <c r="A13" s="26" t="s">
        <v>16</v>
      </c>
      <c r="B13" s="29">
        <v>92387603</v>
      </c>
      <c r="C13" s="30">
        <v>-11771619.52</v>
      </c>
      <c r="D13" s="27">
        <f t="shared" si="2"/>
        <v>80615983.480000004</v>
      </c>
      <c r="E13" s="30">
        <v>78876885.640000001</v>
      </c>
      <c r="F13" s="30">
        <v>76737352.700000003</v>
      </c>
      <c r="G13" s="27">
        <f t="shared" si="3"/>
        <v>1739097.8400000036</v>
      </c>
    </row>
    <row r="14" spans="1:7" x14ac:dyDescent="0.25">
      <c r="A14" s="26" t="s">
        <v>17</v>
      </c>
      <c r="B14" s="27">
        <v>0</v>
      </c>
      <c r="C14" s="28">
        <v>0</v>
      </c>
      <c r="D14" s="27">
        <f t="shared" si="2"/>
        <v>0</v>
      </c>
      <c r="E14" s="28">
        <v>0</v>
      </c>
      <c r="F14" s="28">
        <v>0</v>
      </c>
      <c r="G14" s="27">
        <f t="shared" si="3"/>
        <v>0</v>
      </c>
    </row>
    <row r="15" spans="1:7" x14ac:dyDescent="0.25">
      <c r="A15" s="26" t="s">
        <v>18</v>
      </c>
      <c r="B15" s="29">
        <v>185481633.59</v>
      </c>
      <c r="C15" s="30">
        <v>51712233.530000001</v>
      </c>
      <c r="D15" s="27">
        <f t="shared" si="2"/>
        <v>237193867.12</v>
      </c>
      <c r="E15" s="30">
        <v>234401611.81999999</v>
      </c>
      <c r="F15" s="30">
        <v>214638703.33000001</v>
      </c>
      <c r="G15" s="27">
        <f t="shared" si="3"/>
        <v>2792255.3000000119</v>
      </c>
    </row>
    <row r="16" spans="1:7" x14ac:dyDescent="0.25">
      <c r="A16" s="26" t="s">
        <v>19</v>
      </c>
      <c r="B16" s="27">
        <v>0</v>
      </c>
      <c r="C16" s="28">
        <v>0</v>
      </c>
      <c r="D16" s="27">
        <f t="shared" si="2"/>
        <v>0</v>
      </c>
      <c r="E16" s="28">
        <v>0</v>
      </c>
      <c r="F16" s="28">
        <v>0</v>
      </c>
      <c r="G16" s="27">
        <f t="shared" si="3"/>
        <v>0</v>
      </c>
    </row>
    <row r="17" spans="1:7" x14ac:dyDescent="0.25">
      <c r="A17" s="26" t="s">
        <v>20</v>
      </c>
      <c r="B17" s="29">
        <v>110643835.41</v>
      </c>
      <c r="C17" s="30">
        <v>-9752935.2300000004</v>
      </c>
      <c r="D17" s="27">
        <f t="shared" si="2"/>
        <v>100890900.17999999</v>
      </c>
      <c r="E17" s="30">
        <v>98512612.159999996</v>
      </c>
      <c r="F17" s="30">
        <v>92135764.299999997</v>
      </c>
      <c r="G17" s="27">
        <f t="shared" si="3"/>
        <v>2378288.0199999958</v>
      </c>
    </row>
    <row r="18" spans="1:7" x14ac:dyDescent="0.25">
      <c r="A18" s="26" t="s">
        <v>21</v>
      </c>
      <c r="B18" s="29">
        <v>17487091</v>
      </c>
      <c r="C18" s="30">
        <v>-2786431.38</v>
      </c>
      <c r="D18" s="27">
        <f t="shared" si="2"/>
        <v>14700659.620000001</v>
      </c>
      <c r="E18" s="30">
        <v>14505972.68</v>
      </c>
      <c r="F18" s="30">
        <v>13871721.98</v>
      </c>
      <c r="G18" s="27">
        <f t="shared" si="3"/>
        <v>194686.94000000134</v>
      </c>
    </row>
    <row r="19" spans="1:7" x14ac:dyDescent="0.25">
      <c r="A19" s="24" t="s">
        <v>22</v>
      </c>
      <c r="B19" s="25">
        <f t="shared" ref="B19:G19" si="4">SUM(B20:B26)</f>
        <v>214583815</v>
      </c>
      <c r="C19" s="25">
        <f t="shared" si="4"/>
        <v>81586084.000000015</v>
      </c>
      <c r="D19" s="25">
        <f t="shared" si="4"/>
        <v>296169899</v>
      </c>
      <c r="E19" s="25">
        <f t="shared" si="4"/>
        <v>283377942.71999997</v>
      </c>
      <c r="F19" s="25">
        <f t="shared" si="4"/>
        <v>265617828.95000002</v>
      </c>
      <c r="G19" s="25">
        <f t="shared" si="4"/>
        <v>12791956.280000001</v>
      </c>
    </row>
    <row r="20" spans="1:7" x14ac:dyDescent="0.25">
      <c r="A20" s="26" t="s">
        <v>23</v>
      </c>
      <c r="B20" s="29">
        <v>15811173</v>
      </c>
      <c r="C20" s="30">
        <v>-560989.49</v>
      </c>
      <c r="D20" s="27">
        <f t="shared" si="2"/>
        <v>15250183.51</v>
      </c>
      <c r="E20" s="30">
        <v>15113632.41</v>
      </c>
      <c r="F20" s="30">
        <v>14595694.49</v>
      </c>
      <c r="G20" s="27">
        <f t="shared" si="3"/>
        <v>136551.09999999963</v>
      </c>
    </row>
    <row r="21" spans="1:7" x14ac:dyDescent="0.25">
      <c r="A21" s="26" t="s">
        <v>24</v>
      </c>
      <c r="B21" s="29">
        <v>155276199</v>
      </c>
      <c r="C21" s="30">
        <v>77607545.900000006</v>
      </c>
      <c r="D21" s="27">
        <f t="shared" si="2"/>
        <v>232883744.90000001</v>
      </c>
      <c r="E21" s="30">
        <v>221031613.93000001</v>
      </c>
      <c r="F21" s="30">
        <v>204651466.5</v>
      </c>
      <c r="G21" s="27">
        <f t="shared" si="3"/>
        <v>11852130.969999999</v>
      </c>
    </row>
    <row r="22" spans="1:7" x14ac:dyDescent="0.25">
      <c r="A22" s="26" t="s">
        <v>25</v>
      </c>
      <c r="B22" s="29">
        <v>7023187</v>
      </c>
      <c r="C22" s="30">
        <v>-587468.52</v>
      </c>
      <c r="D22" s="27">
        <f t="shared" si="2"/>
        <v>6435718.4800000004</v>
      </c>
      <c r="E22" s="30">
        <v>6214984.79</v>
      </c>
      <c r="F22" s="30">
        <v>5913802.8700000001</v>
      </c>
      <c r="G22" s="27">
        <f t="shared" si="3"/>
        <v>220733.69000000041</v>
      </c>
    </row>
    <row r="23" spans="1:7" x14ac:dyDescent="0.25">
      <c r="A23" s="26" t="s">
        <v>26</v>
      </c>
      <c r="B23" s="29">
        <v>13409113</v>
      </c>
      <c r="C23" s="30">
        <v>1377082.22</v>
      </c>
      <c r="D23" s="27">
        <f t="shared" si="2"/>
        <v>14786195.220000001</v>
      </c>
      <c r="E23" s="30">
        <v>14517337.75</v>
      </c>
      <c r="F23" s="30">
        <v>14232815.99</v>
      </c>
      <c r="G23" s="27">
        <f t="shared" si="3"/>
        <v>268857.47000000067</v>
      </c>
    </row>
    <row r="24" spans="1:7" x14ac:dyDescent="0.25">
      <c r="A24" s="26" t="s">
        <v>27</v>
      </c>
      <c r="B24" s="29">
        <v>4743500</v>
      </c>
      <c r="C24" s="30">
        <v>-659700</v>
      </c>
      <c r="D24" s="27">
        <f t="shared" si="2"/>
        <v>4083800</v>
      </c>
      <c r="E24" s="30">
        <v>4047837.03</v>
      </c>
      <c r="F24" s="30">
        <v>4035371.38</v>
      </c>
      <c r="G24" s="27">
        <f t="shared" si="3"/>
        <v>35962.970000000205</v>
      </c>
    </row>
    <row r="25" spans="1:7" x14ac:dyDescent="0.25">
      <c r="A25" s="26" t="s">
        <v>28</v>
      </c>
      <c r="B25" s="27">
        <v>0</v>
      </c>
      <c r="C25" s="28">
        <v>0</v>
      </c>
      <c r="D25" s="27">
        <f t="shared" si="2"/>
        <v>0</v>
      </c>
      <c r="E25" s="28">
        <v>0</v>
      </c>
      <c r="F25" s="28">
        <v>0</v>
      </c>
      <c r="G25" s="27">
        <f t="shared" si="3"/>
        <v>0</v>
      </c>
    </row>
    <row r="26" spans="1:7" x14ac:dyDescent="0.25">
      <c r="A26" s="26" t="s">
        <v>29</v>
      </c>
      <c r="B26" s="29">
        <v>18320643</v>
      </c>
      <c r="C26" s="30">
        <v>4409613.8899999997</v>
      </c>
      <c r="D26" s="27">
        <f t="shared" si="2"/>
        <v>22730256.890000001</v>
      </c>
      <c r="E26" s="30">
        <v>22452536.809999999</v>
      </c>
      <c r="F26" s="30">
        <v>22188677.719999999</v>
      </c>
      <c r="G26" s="27">
        <f t="shared" si="3"/>
        <v>277720.08000000194</v>
      </c>
    </row>
    <row r="27" spans="1:7" x14ac:dyDescent="0.25">
      <c r="A27" s="24" t="s">
        <v>30</v>
      </c>
      <c r="B27" s="25">
        <f t="shared" ref="B27:G27" si="5">SUM(B28:B36)</f>
        <v>103245980</v>
      </c>
      <c r="C27" s="25">
        <f t="shared" si="5"/>
        <v>-7426337.120000001</v>
      </c>
      <c r="D27" s="25">
        <f t="shared" si="5"/>
        <v>95819642.879999995</v>
      </c>
      <c r="E27" s="25">
        <f t="shared" si="5"/>
        <v>94704313.080000013</v>
      </c>
      <c r="F27" s="25">
        <f t="shared" si="5"/>
        <v>86225512.99000001</v>
      </c>
      <c r="G27" s="25">
        <f t="shared" si="5"/>
        <v>1115329.8000000026</v>
      </c>
    </row>
    <row r="28" spans="1:7" x14ac:dyDescent="0.25">
      <c r="A28" s="31" t="s">
        <v>31</v>
      </c>
      <c r="B28" s="29">
        <v>14086470</v>
      </c>
      <c r="C28" s="30">
        <v>-5950538.4900000002</v>
      </c>
      <c r="D28" s="27">
        <f t="shared" si="2"/>
        <v>8135931.5099999998</v>
      </c>
      <c r="E28" s="30">
        <v>7995978.0899999999</v>
      </c>
      <c r="F28" s="30">
        <v>3893734.32</v>
      </c>
      <c r="G28" s="27">
        <f t="shared" si="3"/>
        <v>139953.41999999993</v>
      </c>
    </row>
    <row r="29" spans="1:7" x14ac:dyDescent="0.25">
      <c r="A29" s="26" t="s">
        <v>32</v>
      </c>
      <c r="B29" s="29">
        <v>7397687</v>
      </c>
      <c r="C29" s="30">
        <v>744989.54</v>
      </c>
      <c r="D29" s="27">
        <f t="shared" si="2"/>
        <v>8142676.54</v>
      </c>
      <c r="E29" s="30">
        <v>7973084.04</v>
      </c>
      <c r="F29" s="30">
        <v>7933051.8099999996</v>
      </c>
      <c r="G29" s="27">
        <f t="shared" si="3"/>
        <v>169592.5</v>
      </c>
    </row>
    <row r="30" spans="1:7" x14ac:dyDescent="0.25">
      <c r="A30" s="26" t="s">
        <v>33</v>
      </c>
      <c r="B30" s="27">
        <v>0</v>
      </c>
      <c r="C30" s="28">
        <v>0</v>
      </c>
      <c r="D30" s="27">
        <f t="shared" si="2"/>
        <v>0</v>
      </c>
      <c r="E30" s="28">
        <v>0</v>
      </c>
      <c r="F30" s="28">
        <v>0</v>
      </c>
      <c r="G30" s="27">
        <f t="shared" si="3"/>
        <v>0</v>
      </c>
    </row>
    <row r="31" spans="1:7" x14ac:dyDescent="0.25">
      <c r="A31" s="26" t="s">
        <v>34</v>
      </c>
      <c r="B31" s="29">
        <v>52847084</v>
      </c>
      <c r="C31" s="30">
        <v>692048</v>
      </c>
      <c r="D31" s="27">
        <f t="shared" si="2"/>
        <v>53539132</v>
      </c>
      <c r="E31" s="30">
        <v>52988791.509999998</v>
      </c>
      <c r="F31" s="30">
        <v>51683272.840000004</v>
      </c>
      <c r="G31" s="27">
        <f t="shared" si="3"/>
        <v>550340.49000000209</v>
      </c>
    </row>
    <row r="32" spans="1:7" x14ac:dyDescent="0.25">
      <c r="A32" s="26" t="s">
        <v>35</v>
      </c>
      <c r="B32" s="29">
        <v>3233037</v>
      </c>
      <c r="C32" s="30">
        <v>2309375.19</v>
      </c>
      <c r="D32" s="27">
        <f t="shared" si="2"/>
        <v>5542412.1899999995</v>
      </c>
      <c r="E32" s="30">
        <v>5483424.4000000004</v>
      </c>
      <c r="F32" s="30">
        <v>4981565.7300000004</v>
      </c>
      <c r="G32" s="27">
        <f t="shared" si="3"/>
        <v>58987.789999999106</v>
      </c>
    </row>
    <row r="33" spans="1:7" ht="14.45" customHeight="1" x14ac:dyDescent="0.25">
      <c r="A33" s="26" t="s">
        <v>36</v>
      </c>
      <c r="B33" s="27">
        <v>0</v>
      </c>
      <c r="C33" s="28">
        <v>0</v>
      </c>
      <c r="D33" s="27">
        <f t="shared" si="2"/>
        <v>0</v>
      </c>
      <c r="E33" s="28">
        <v>0</v>
      </c>
      <c r="F33" s="28">
        <v>0</v>
      </c>
      <c r="G33" s="27">
        <f t="shared" si="3"/>
        <v>0</v>
      </c>
    </row>
    <row r="34" spans="1:7" ht="14.45" customHeight="1" x14ac:dyDescent="0.25">
      <c r="A34" s="26" t="s">
        <v>37</v>
      </c>
      <c r="B34" s="29">
        <v>25681702</v>
      </c>
      <c r="C34" s="30">
        <v>-5222211.3600000003</v>
      </c>
      <c r="D34" s="27">
        <f t="shared" si="2"/>
        <v>20459490.640000001</v>
      </c>
      <c r="E34" s="30">
        <v>20263035.039999999</v>
      </c>
      <c r="F34" s="30">
        <v>17733888.289999999</v>
      </c>
      <c r="G34" s="27">
        <f t="shared" si="3"/>
        <v>196455.60000000149</v>
      </c>
    </row>
    <row r="35" spans="1:7" ht="14.45" customHeight="1" x14ac:dyDescent="0.25">
      <c r="A35" s="26" t="s">
        <v>38</v>
      </c>
      <c r="B35" s="27">
        <v>0</v>
      </c>
      <c r="C35" s="28">
        <v>0</v>
      </c>
      <c r="D35" s="27">
        <f t="shared" si="2"/>
        <v>0</v>
      </c>
      <c r="E35" s="28">
        <v>0</v>
      </c>
      <c r="F35" s="28">
        <v>0</v>
      </c>
      <c r="G35" s="27">
        <f t="shared" si="3"/>
        <v>0</v>
      </c>
    </row>
    <row r="36" spans="1:7" ht="14.45" customHeight="1" x14ac:dyDescent="0.25">
      <c r="A36" s="26" t="s">
        <v>39</v>
      </c>
      <c r="B36" s="27">
        <v>0</v>
      </c>
      <c r="C36" s="28">
        <v>0</v>
      </c>
      <c r="D36" s="27">
        <f t="shared" si="2"/>
        <v>0</v>
      </c>
      <c r="E36" s="28">
        <v>0</v>
      </c>
      <c r="F36" s="28">
        <v>0</v>
      </c>
      <c r="G36" s="27">
        <f t="shared" si="3"/>
        <v>0</v>
      </c>
    </row>
    <row r="37" spans="1:7" ht="14.45" customHeight="1" x14ac:dyDescent="0.25">
      <c r="A37" s="32" t="s">
        <v>40</v>
      </c>
      <c r="B37" s="25">
        <f t="shared" ref="B37:G37" si="6">SUM(B38:B41)</f>
        <v>0</v>
      </c>
      <c r="C37" s="25">
        <f t="shared" si="6"/>
        <v>0</v>
      </c>
      <c r="D37" s="25">
        <f t="shared" si="6"/>
        <v>0</v>
      </c>
      <c r="E37" s="25">
        <f t="shared" si="6"/>
        <v>0</v>
      </c>
      <c r="F37" s="25">
        <f t="shared" si="6"/>
        <v>0</v>
      </c>
      <c r="G37" s="25">
        <f t="shared" si="6"/>
        <v>0</v>
      </c>
    </row>
    <row r="38" spans="1:7" x14ac:dyDescent="0.25">
      <c r="A38" s="31" t="s">
        <v>41</v>
      </c>
      <c r="B38" s="33">
        <v>0</v>
      </c>
      <c r="C38" s="34">
        <v>0</v>
      </c>
      <c r="D38" s="27">
        <f t="shared" si="2"/>
        <v>0</v>
      </c>
      <c r="E38" s="34">
        <v>0</v>
      </c>
      <c r="F38" s="34">
        <v>0</v>
      </c>
      <c r="G38" s="27">
        <f t="shared" si="3"/>
        <v>0</v>
      </c>
    </row>
    <row r="39" spans="1:7" ht="30" x14ac:dyDescent="0.25">
      <c r="A39" s="31" t="s">
        <v>42</v>
      </c>
      <c r="B39" s="33">
        <v>0</v>
      </c>
      <c r="C39" s="34">
        <v>0</v>
      </c>
      <c r="D39" s="27">
        <f t="shared" si="2"/>
        <v>0</v>
      </c>
      <c r="E39" s="34">
        <v>0</v>
      </c>
      <c r="F39" s="34">
        <v>0</v>
      </c>
      <c r="G39" s="27">
        <f t="shared" si="3"/>
        <v>0</v>
      </c>
    </row>
    <row r="40" spans="1:7" x14ac:dyDescent="0.25">
      <c r="A40" s="31" t="s">
        <v>43</v>
      </c>
      <c r="B40" s="33">
        <v>0</v>
      </c>
      <c r="C40" s="34">
        <v>0</v>
      </c>
      <c r="D40" s="27">
        <f t="shared" si="2"/>
        <v>0</v>
      </c>
      <c r="E40" s="34">
        <v>0</v>
      </c>
      <c r="F40" s="34">
        <v>0</v>
      </c>
      <c r="G40" s="27">
        <f t="shared" si="3"/>
        <v>0</v>
      </c>
    </row>
    <row r="41" spans="1:7" x14ac:dyDescent="0.25">
      <c r="A41" s="31" t="s">
        <v>44</v>
      </c>
      <c r="B41" s="33">
        <v>0</v>
      </c>
      <c r="C41" s="34">
        <v>0</v>
      </c>
      <c r="D41" s="27">
        <f t="shared" si="2"/>
        <v>0</v>
      </c>
      <c r="E41" s="34">
        <v>0</v>
      </c>
      <c r="F41" s="34">
        <v>0</v>
      </c>
      <c r="G41" s="27">
        <f t="shared" si="3"/>
        <v>0</v>
      </c>
    </row>
    <row r="42" spans="1:7" x14ac:dyDescent="0.25">
      <c r="A42" s="31"/>
      <c r="B42" s="35"/>
      <c r="C42" s="35"/>
      <c r="D42" s="35"/>
      <c r="E42" s="35"/>
      <c r="F42" s="35"/>
      <c r="G42" s="35"/>
    </row>
    <row r="43" spans="1:7" x14ac:dyDescent="0.25">
      <c r="A43" s="36" t="s">
        <v>45</v>
      </c>
      <c r="B43" s="37">
        <f t="shared" ref="B43:G43" si="7">SUM(B44,B53,B61,B71)</f>
        <v>241433571</v>
      </c>
      <c r="C43" s="37">
        <f t="shared" si="7"/>
        <v>53181065.600000001</v>
      </c>
      <c r="D43" s="37">
        <f t="shared" si="7"/>
        <v>294614636.60000002</v>
      </c>
      <c r="E43" s="37">
        <f t="shared" si="7"/>
        <v>292665702.42000002</v>
      </c>
      <c r="F43" s="37">
        <f t="shared" si="7"/>
        <v>265962166.67000002</v>
      </c>
      <c r="G43" s="37">
        <f t="shared" si="7"/>
        <v>1948934.1800000044</v>
      </c>
    </row>
    <row r="44" spans="1:7" x14ac:dyDescent="0.25">
      <c r="A44" s="24" t="s">
        <v>13</v>
      </c>
      <c r="B44" s="25">
        <f t="shared" ref="B44:G44" si="8">SUM(B45:B52)</f>
        <v>159962704.16</v>
      </c>
      <c r="C44" s="25">
        <f t="shared" si="8"/>
        <v>1125323.78</v>
      </c>
      <c r="D44" s="25">
        <f t="shared" si="8"/>
        <v>161088027.94</v>
      </c>
      <c r="E44" s="25">
        <f t="shared" si="8"/>
        <v>159967594.75999999</v>
      </c>
      <c r="F44" s="25">
        <f t="shared" si="8"/>
        <v>156464282.47999999</v>
      </c>
      <c r="G44" s="25">
        <f t="shared" si="8"/>
        <v>1120433.1800000072</v>
      </c>
    </row>
    <row r="45" spans="1:7" x14ac:dyDescent="0.25">
      <c r="A45" s="31" t="s">
        <v>14</v>
      </c>
      <c r="B45" s="27">
        <v>0</v>
      </c>
      <c r="C45" s="28">
        <v>0</v>
      </c>
      <c r="D45" s="27">
        <f t="shared" ref="D45:D52" si="9">B45+C45</f>
        <v>0</v>
      </c>
      <c r="E45" s="28">
        <v>0</v>
      </c>
      <c r="F45" s="28">
        <v>0</v>
      </c>
      <c r="G45" s="27">
        <f t="shared" ref="G45:G52" si="10">D45-E45</f>
        <v>0</v>
      </c>
    </row>
    <row r="46" spans="1:7" x14ac:dyDescent="0.25">
      <c r="A46" s="31" t="s">
        <v>15</v>
      </c>
      <c r="B46" s="27">
        <v>0</v>
      </c>
      <c r="C46" s="28">
        <v>0</v>
      </c>
      <c r="D46" s="27">
        <f t="shared" si="9"/>
        <v>0</v>
      </c>
      <c r="E46" s="28">
        <v>0</v>
      </c>
      <c r="F46" s="28">
        <v>0</v>
      </c>
      <c r="G46" s="27">
        <f t="shared" si="10"/>
        <v>0</v>
      </c>
    </row>
    <row r="47" spans="1:7" x14ac:dyDescent="0.25">
      <c r="A47" s="31" t="s">
        <v>16</v>
      </c>
      <c r="B47" s="27">
        <v>0</v>
      </c>
      <c r="C47" s="28">
        <v>0</v>
      </c>
      <c r="D47" s="27">
        <f t="shared" si="9"/>
        <v>0</v>
      </c>
      <c r="E47" s="28">
        <v>0</v>
      </c>
      <c r="F47" s="28">
        <v>0</v>
      </c>
      <c r="G47" s="27">
        <f t="shared" si="10"/>
        <v>0</v>
      </c>
    </row>
    <row r="48" spans="1:7" x14ac:dyDescent="0.25">
      <c r="A48" s="31" t="s">
        <v>17</v>
      </c>
      <c r="B48" s="27">
        <v>0</v>
      </c>
      <c r="C48" s="28">
        <v>0</v>
      </c>
      <c r="D48" s="27">
        <f t="shared" si="9"/>
        <v>0</v>
      </c>
      <c r="E48" s="28">
        <v>0</v>
      </c>
      <c r="F48" s="28">
        <v>0</v>
      </c>
      <c r="G48" s="27">
        <f t="shared" si="10"/>
        <v>0</v>
      </c>
    </row>
    <row r="49" spans="1:7" x14ac:dyDescent="0.25">
      <c r="A49" s="31" t="s">
        <v>18</v>
      </c>
      <c r="B49" s="29">
        <v>3293527.16</v>
      </c>
      <c r="C49" s="30">
        <v>0</v>
      </c>
      <c r="D49" s="27">
        <f t="shared" si="9"/>
        <v>3293527.16</v>
      </c>
      <c r="E49" s="30">
        <v>3293527.16</v>
      </c>
      <c r="F49" s="30">
        <v>3293527.16</v>
      </c>
      <c r="G49" s="27">
        <f t="shared" si="10"/>
        <v>0</v>
      </c>
    </row>
    <row r="50" spans="1:7" x14ac:dyDescent="0.25">
      <c r="A50" s="31" t="s">
        <v>19</v>
      </c>
      <c r="B50" s="27">
        <v>0</v>
      </c>
      <c r="C50" s="28">
        <v>0</v>
      </c>
      <c r="D50" s="27">
        <f t="shared" si="9"/>
        <v>0</v>
      </c>
      <c r="E50" s="28">
        <v>0</v>
      </c>
      <c r="F50" s="28">
        <v>0</v>
      </c>
      <c r="G50" s="27">
        <f t="shared" si="10"/>
        <v>0</v>
      </c>
    </row>
    <row r="51" spans="1:7" x14ac:dyDescent="0.25">
      <c r="A51" s="31" t="s">
        <v>20</v>
      </c>
      <c r="B51" s="29">
        <v>156669177</v>
      </c>
      <c r="C51" s="30">
        <v>1125323.78</v>
      </c>
      <c r="D51" s="27">
        <f t="shared" si="9"/>
        <v>157794500.78</v>
      </c>
      <c r="E51" s="30">
        <v>156674067.59999999</v>
      </c>
      <c r="F51" s="30">
        <v>153170755.31999999</v>
      </c>
      <c r="G51" s="27">
        <f t="shared" si="10"/>
        <v>1120433.1800000072</v>
      </c>
    </row>
    <row r="52" spans="1:7" x14ac:dyDescent="0.25">
      <c r="A52" s="31" t="s">
        <v>21</v>
      </c>
      <c r="B52" s="27">
        <v>0</v>
      </c>
      <c r="C52" s="28">
        <v>0</v>
      </c>
      <c r="D52" s="27">
        <f t="shared" si="9"/>
        <v>0</v>
      </c>
      <c r="E52" s="28">
        <v>0</v>
      </c>
      <c r="F52" s="28">
        <v>0</v>
      </c>
      <c r="G52" s="27">
        <f t="shared" si="10"/>
        <v>0</v>
      </c>
    </row>
    <row r="53" spans="1:7" x14ac:dyDescent="0.25">
      <c r="A53" s="24" t="s">
        <v>22</v>
      </c>
      <c r="B53" s="25">
        <f t="shared" ref="B53:G53" si="11">SUM(B54:B60)</f>
        <v>12318058.84</v>
      </c>
      <c r="C53" s="25">
        <f t="shared" si="11"/>
        <v>85496722.310000002</v>
      </c>
      <c r="D53" s="25">
        <f t="shared" si="11"/>
        <v>97814781.150000006</v>
      </c>
      <c r="E53" s="25">
        <f t="shared" si="11"/>
        <v>97078063.180000007</v>
      </c>
      <c r="F53" s="25">
        <f t="shared" si="11"/>
        <v>75084067.760000005</v>
      </c>
      <c r="G53" s="25">
        <f t="shared" si="11"/>
        <v>736717.96999999904</v>
      </c>
    </row>
    <row r="54" spans="1:7" x14ac:dyDescent="0.25">
      <c r="A54" s="31" t="s">
        <v>23</v>
      </c>
      <c r="B54" s="27">
        <v>0</v>
      </c>
      <c r="C54" s="30">
        <v>5400000</v>
      </c>
      <c r="D54" s="27">
        <f t="shared" ref="D54:D60" si="12">B54+C54</f>
        <v>5400000</v>
      </c>
      <c r="E54" s="30">
        <v>5339518.76</v>
      </c>
      <c r="F54" s="30">
        <v>4805566.88</v>
      </c>
      <c r="G54" s="27">
        <f t="shared" ref="G54:G60" si="13">D54-E54</f>
        <v>60481.240000000224</v>
      </c>
    </row>
    <row r="55" spans="1:7" x14ac:dyDescent="0.25">
      <c r="A55" s="31" t="s">
        <v>24</v>
      </c>
      <c r="B55" s="29">
        <v>12018058.84</v>
      </c>
      <c r="C55" s="30">
        <v>69522762.530000001</v>
      </c>
      <c r="D55" s="27">
        <f t="shared" si="12"/>
        <v>81540821.370000005</v>
      </c>
      <c r="E55" s="30">
        <v>80894358.400000006</v>
      </c>
      <c r="F55" s="30">
        <v>59581866.280000001</v>
      </c>
      <c r="G55" s="27">
        <f t="shared" si="13"/>
        <v>646462.96999999881</v>
      </c>
    </row>
    <row r="56" spans="1:7" x14ac:dyDescent="0.25">
      <c r="A56" s="31" t="s">
        <v>25</v>
      </c>
      <c r="B56" s="27">
        <v>0</v>
      </c>
      <c r="C56" s="28">
        <v>0</v>
      </c>
      <c r="D56" s="27">
        <f t="shared" si="12"/>
        <v>0</v>
      </c>
      <c r="E56" s="28">
        <v>0</v>
      </c>
      <c r="F56" s="28">
        <v>0</v>
      </c>
      <c r="G56" s="27">
        <f t="shared" si="13"/>
        <v>0</v>
      </c>
    </row>
    <row r="57" spans="1:7" x14ac:dyDescent="0.25">
      <c r="A57" s="38" t="s">
        <v>26</v>
      </c>
      <c r="B57" s="29">
        <v>300000</v>
      </c>
      <c r="C57" s="30">
        <v>10167000</v>
      </c>
      <c r="D57" s="27">
        <f t="shared" si="12"/>
        <v>10467000</v>
      </c>
      <c r="E57" s="30">
        <v>10467000</v>
      </c>
      <c r="F57" s="30">
        <v>10319448.58</v>
      </c>
      <c r="G57" s="27">
        <f t="shared" si="13"/>
        <v>0</v>
      </c>
    </row>
    <row r="58" spans="1:7" x14ac:dyDescent="0.25">
      <c r="A58" s="31" t="s">
        <v>27</v>
      </c>
      <c r="B58" s="27">
        <v>0</v>
      </c>
      <c r="C58" s="30">
        <v>8200</v>
      </c>
      <c r="D58" s="27">
        <f t="shared" si="12"/>
        <v>8200</v>
      </c>
      <c r="E58" s="30">
        <v>8200</v>
      </c>
      <c r="F58" s="30">
        <v>8200</v>
      </c>
      <c r="G58" s="27">
        <f t="shared" si="13"/>
        <v>0</v>
      </c>
    </row>
    <row r="59" spans="1:7" x14ac:dyDescent="0.25">
      <c r="A59" s="31" t="s">
        <v>28</v>
      </c>
      <c r="B59" s="27">
        <v>0</v>
      </c>
      <c r="C59" s="28">
        <v>0</v>
      </c>
      <c r="D59" s="27">
        <f t="shared" si="12"/>
        <v>0</v>
      </c>
      <c r="E59" s="28">
        <v>0</v>
      </c>
      <c r="F59" s="28">
        <v>0</v>
      </c>
      <c r="G59" s="27">
        <f t="shared" si="13"/>
        <v>0</v>
      </c>
    </row>
    <row r="60" spans="1:7" x14ac:dyDescent="0.25">
      <c r="A60" s="31" t="s">
        <v>29</v>
      </c>
      <c r="B60" s="27">
        <v>0</v>
      </c>
      <c r="C60" s="30">
        <v>398759.78</v>
      </c>
      <c r="D60" s="27">
        <f t="shared" si="12"/>
        <v>398759.78</v>
      </c>
      <c r="E60" s="30">
        <v>368986.02</v>
      </c>
      <c r="F60" s="30">
        <v>368986.02</v>
      </c>
      <c r="G60" s="27">
        <f t="shared" si="13"/>
        <v>29773.760000000009</v>
      </c>
    </row>
    <row r="61" spans="1:7" x14ac:dyDescent="0.25">
      <c r="A61" s="24" t="s">
        <v>30</v>
      </c>
      <c r="B61" s="25">
        <f t="shared" ref="B61:G61" si="14">SUM(B62:B70)</f>
        <v>69152808</v>
      </c>
      <c r="C61" s="25">
        <f t="shared" si="14"/>
        <v>-33440980.490000002</v>
      </c>
      <c r="D61" s="25">
        <f t="shared" si="14"/>
        <v>35711827.509999998</v>
      </c>
      <c r="E61" s="25">
        <f t="shared" si="14"/>
        <v>35620044.480000004</v>
      </c>
      <c r="F61" s="25">
        <f t="shared" si="14"/>
        <v>34413816.43</v>
      </c>
      <c r="G61" s="25">
        <f t="shared" si="14"/>
        <v>91783.029999998165</v>
      </c>
    </row>
    <row r="62" spans="1:7" x14ac:dyDescent="0.25">
      <c r="A62" s="31" t="s">
        <v>31</v>
      </c>
      <c r="B62" s="27">
        <v>0</v>
      </c>
      <c r="C62" s="28">
        <v>0</v>
      </c>
      <c r="D62" s="27">
        <f t="shared" ref="D62:D70" si="15">B62+C62</f>
        <v>0</v>
      </c>
      <c r="E62" s="28">
        <v>0</v>
      </c>
      <c r="F62" s="28">
        <v>0</v>
      </c>
      <c r="G62" s="27">
        <f t="shared" ref="G62:G70" si="16">D62-E62</f>
        <v>0</v>
      </c>
    </row>
    <row r="63" spans="1:7" x14ac:dyDescent="0.25">
      <c r="A63" s="31" t="s">
        <v>32</v>
      </c>
      <c r="B63" s="27">
        <v>0</v>
      </c>
      <c r="C63" s="30">
        <v>1599487.5</v>
      </c>
      <c r="D63" s="27">
        <f t="shared" si="15"/>
        <v>1599487.5</v>
      </c>
      <c r="E63" s="30">
        <v>1507704.55</v>
      </c>
      <c r="F63" s="30">
        <v>1507704.55</v>
      </c>
      <c r="G63" s="27">
        <f t="shared" si="16"/>
        <v>91782.949999999953</v>
      </c>
    </row>
    <row r="64" spans="1:7" x14ac:dyDescent="0.25">
      <c r="A64" s="31" t="s">
        <v>33</v>
      </c>
      <c r="B64" s="27">
        <v>0</v>
      </c>
      <c r="C64" s="28">
        <v>0</v>
      </c>
      <c r="D64" s="27">
        <f t="shared" si="15"/>
        <v>0</v>
      </c>
      <c r="E64" s="28">
        <v>0</v>
      </c>
      <c r="F64" s="28">
        <v>0</v>
      </c>
      <c r="G64" s="27">
        <f t="shared" si="16"/>
        <v>0</v>
      </c>
    </row>
    <row r="65" spans="1:7" x14ac:dyDescent="0.25">
      <c r="A65" s="31" t="s">
        <v>34</v>
      </c>
      <c r="B65" s="29">
        <v>69152808</v>
      </c>
      <c r="C65" s="30">
        <v>-46040467.990000002</v>
      </c>
      <c r="D65" s="27">
        <f t="shared" si="15"/>
        <v>23112340.009999998</v>
      </c>
      <c r="E65" s="30">
        <v>23112339.93</v>
      </c>
      <c r="F65" s="30">
        <v>21906111.879999999</v>
      </c>
      <c r="G65" s="27">
        <f t="shared" si="16"/>
        <v>7.9999998211860657E-2</v>
      </c>
    </row>
    <row r="66" spans="1:7" x14ac:dyDescent="0.25">
      <c r="A66" s="31" t="s">
        <v>35</v>
      </c>
      <c r="B66" s="27">
        <v>0</v>
      </c>
      <c r="C66" s="28">
        <v>0</v>
      </c>
      <c r="D66" s="27">
        <f t="shared" si="15"/>
        <v>0</v>
      </c>
      <c r="E66" s="28">
        <v>0</v>
      </c>
      <c r="F66" s="28">
        <v>0</v>
      </c>
      <c r="G66" s="27">
        <f t="shared" si="16"/>
        <v>0</v>
      </c>
    </row>
    <row r="67" spans="1:7" x14ac:dyDescent="0.25">
      <c r="A67" s="31" t="s">
        <v>36</v>
      </c>
      <c r="B67" s="27">
        <v>0</v>
      </c>
      <c r="C67" s="28">
        <v>0</v>
      </c>
      <c r="D67" s="27">
        <f t="shared" si="15"/>
        <v>0</v>
      </c>
      <c r="E67" s="28">
        <v>0</v>
      </c>
      <c r="F67" s="28">
        <v>0</v>
      </c>
      <c r="G67" s="27">
        <f t="shared" si="16"/>
        <v>0</v>
      </c>
    </row>
    <row r="68" spans="1:7" x14ac:dyDescent="0.25">
      <c r="A68" s="31" t="s">
        <v>37</v>
      </c>
      <c r="B68" s="27">
        <v>0</v>
      </c>
      <c r="C68" s="30">
        <v>11000000</v>
      </c>
      <c r="D68" s="27">
        <f t="shared" si="15"/>
        <v>11000000</v>
      </c>
      <c r="E68" s="30">
        <v>11000000</v>
      </c>
      <c r="F68" s="30">
        <v>11000000</v>
      </c>
      <c r="G68" s="27">
        <f t="shared" si="16"/>
        <v>0</v>
      </c>
    </row>
    <row r="69" spans="1:7" x14ac:dyDescent="0.25">
      <c r="A69" s="31" t="s">
        <v>38</v>
      </c>
      <c r="B69" s="27">
        <v>0</v>
      </c>
      <c r="C69" s="28">
        <v>0</v>
      </c>
      <c r="D69" s="27">
        <f t="shared" si="15"/>
        <v>0</v>
      </c>
      <c r="E69" s="28">
        <v>0</v>
      </c>
      <c r="F69" s="28">
        <v>0</v>
      </c>
      <c r="G69" s="27">
        <f t="shared" si="16"/>
        <v>0</v>
      </c>
    </row>
    <row r="70" spans="1:7" x14ac:dyDescent="0.25">
      <c r="A70" s="31" t="s">
        <v>39</v>
      </c>
      <c r="B70" s="27">
        <v>0</v>
      </c>
      <c r="C70" s="28">
        <v>0</v>
      </c>
      <c r="D70" s="27">
        <f t="shared" si="15"/>
        <v>0</v>
      </c>
      <c r="E70" s="28">
        <v>0</v>
      </c>
      <c r="F70" s="28">
        <v>0</v>
      </c>
      <c r="G70" s="27">
        <f t="shared" si="16"/>
        <v>0</v>
      </c>
    </row>
    <row r="71" spans="1:7" x14ac:dyDescent="0.25">
      <c r="A71" s="32" t="s">
        <v>40</v>
      </c>
      <c r="B71" s="25">
        <f t="shared" ref="B71:G71" si="17">SUM(B72:B75)</f>
        <v>0</v>
      </c>
      <c r="C71" s="25">
        <f t="shared" si="17"/>
        <v>0</v>
      </c>
      <c r="D71" s="25">
        <f t="shared" si="17"/>
        <v>0</v>
      </c>
      <c r="E71" s="25">
        <f t="shared" si="17"/>
        <v>0</v>
      </c>
      <c r="F71" s="25">
        <f t="shared" si="17"/>
        <v>0</v>
      </c>
      <c r="G71" s="25">
        <f t="shared" si="17"/>
        <v>0</v>
      </c>
    </row>
    <row r="72" spans="1:7" x14ac:dyDescent="0.25">
      <c r="A72" s="31" t="s">
        <v>41</v>
      </c>
      <c r="B72" s="25">
        <v>0</v>
      </c>
      <c r="C72" s="34">
        <v>0</v>
      </c>
      <c r="D72" s="27">
        <f t="shared" ref="D72:D75" si="18">B72+C72</f>
        <v>0</v>
      </c>
      <c r="E72" s="34">
        <v>0</v>
      </c>
      <c r="F72" s="34">
        <v>0</v>
      </c>
      <c r="G72" s="27">
        <f t="shared" ref="G72:G75" si="19">D72-E72</f>
        <v>0</v>
      </c>
    </row>
    <row r="73" spans="1:7" ht="30" x14ac:dyDescent="0.25">
      <c r="A73" s="31" t="s">
        <v>42</v>
      </c>
      <c r="B73" s="25">
        <v>0</v>
      </c>
      <c r="C73" s="34">
        <v>0</v>
      </c>
      <c r="D73" s="27">
        <f t="shared" si="18"/>
        <v>0</v>
      </c>
      <c r="E73" s="34">
        <v>0</v>
      </c>
      <c r="F73" s="34">
        <v>0</v>
      </c>
      <c r="G73" s="27">
        <f t="shared" si="19"/>
        <v>0</v>
      </c>
    </row>
    <row r="74" spans="1:7" x14ac:dyDescent="0.25">
      <c r="A74" s="31" t="s">
        <v>43</v>
      </c>
      <c r="B74" s="25">
        <v>0</v>
      </c>
      <c r="C74" s="34">
        <v>0</v>
      </c>
      <c r="D74" s="27">
        <f t="shared" si="18"/>
        <v>0</v>
      </c>
      <c r="E74" s="34">
        <v>0</v>
      </c>
      <c r="F74" s="34">
        <v>0</v>
      </c>
      <c r="G74" s="27">
        <f t="shared" si="19"/>
        <v>0</v>
      </c>
    </row>
    <row r="75" spans="1:7" x14ac:dyDescent="0.25">
      <c r="A75" s="31" t="s">
        <v>44</v>
      </c>
      <c r="B75" s="25">
        <v>0</v>
      </c>
      <c r="C75" s="34">
        <v>0</v>
      </c>
      <c r="D75" s="27">
        <f t="shared" si="18"/>
        <v>0</v>
      </c>
      <c r="E75" s="34">
        <v>0</v>
      </c>
      <c r="F75" s="34">
        <v>0</v>
      </c>
      <c r="G75" s="27">
        <f t="shared" si="19"/>
        <v>0</v>
      </c>
    </row>
    <row r="76" spans="1:7" x14ac:dyDescent="0.25">
      <c r="A76" s="39"/>
      <c r="B76" s="40"/>
      <c r="C76" s="40"/>
      <c r="D76" s="40"/>
      <c r="E76" s="40"/>
      <c r="F76" s="40"/>
      <c r="G76" s="40"/>
    </row>
    <row r="77" spans="1:7" x14ac:dyDescent="0.25">
      <c r="A77" s="36" t="s">
        <v>46</v>
      </c>
      <c r="B77" s="37">
        <f t="shared" ref="B77:G77" si="20">B43+B9</f>
        <v>967507619</v>
      </c>
      <c r="C77" s="37">
        <f t="shared" si="20"/>
        <v>154700646.53</v>
      </c>
      <c r="D77" s="37">
        <f t="shared" si="20"/>
        <v>1122208265.53</v>
      </c>
      <c r="E77" s="37">
        <f t="shared" si="20"/>
        <v>1099207213.3900001</v>
      </c>
      <c r="F77" s="37">
        <f t="shared" si="20"/>
        <v>1017270752.51</v>
      </c>
      <c r="G77" s="37">
        <f t="shared" si="20"/>
        <v>23001052.140000019</v>
      </c>
    </row>
    <row r="78" spans="1:7" x14ac:dyDescent="0.25">
      <c r="A78" s="41"/>
      <c r="B78" s="42"/>
      <c r="C78" s="42"/>
      <c r="D78" s="42"/>
      <c r="E78" s="42"/>
      <c r="F78" s="42"/>
      <c r="G78" s="42"/>
    </row>
    <row r="80" spans="1:7" x14ac:dyDescent="0.25">
      <c r="B80" s="43"/>
      <c r="C80" s="43"/>
      <c r="D80" s="43"/>
      <c r="E80" s="43"/>
      <c r="F80" s="43"/>
      <c r="G80" s="43"/>
    </row>
    <row r="81" spans="1:7" x14ac:dyDescent="0.25">
      <c r="A81" s="43"/>
      <c r="B81" s="43"/>
      <c r="C81" s="43"/>
      <c r="D81" s="43"/>
      <c r="E81" s="43"/>
      <c r="F81" s="43"/>
      <c r="G81" s="43"/>
    </row>
    <row r="82" spans="1:7" x14ac:dyDescent="0.25">
      <c r="B82" s="44"/>
      <c r="C82" s="44"/>
      <c r="D82" s="44"/>
      <c r="E82" s="44"/>
      <c r="F82" s="44"/>
      <c r="G82" s="44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20:G26 D43:G53 B9:C10 B27:G27 D9:G19 C54:G60 B43:C44 B61:G61 B76:G77 C62:G70 C72:G75 C28:G36 C38:G41 B37:G37 C11:C19 B19 C45:C53 B53 B71:G7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8" fitToHeight="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c)</vt:lpstr>
      <vt:lpstr>'Formato 6 c)'!Área_de_impresión</vt:lpstr>
      <vt:lpstr>'Formato 6 c)'!Títulos_a_imprimir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dcterms:created xsi:type="dcterms:W3CDTF">2026-01-30T19:41:38Z</dcterms:created>
  <dcterms:modified xsi:type="dcterms:W3CDTF">2026-01-30T19:41:53Z</dcterms:modified>
</cp:coreProperties>
</file>