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<sst xmlns="http://schemas.openxmlformats.org/spreadsheetml/2006/main" count="213" uniqueCount="141">
  <si>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</si>
  <si>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</si>
  <si>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</si>
  <si>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</si>
  <si>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</si>
  <si>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</si>
  <si>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</si>
  <si>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</si>
  <si>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</si>
  <si>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</si>
  <si>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</si>
  <si>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</si>
  <si>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</si>
  <si>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</si>
  <si>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</si>
  <si>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</si>
  <si>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</si>
  <si>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</si>
  <si>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</si>
  <si>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</si>
  <si>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</si>
  <si>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</si>
  <si>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</si>
  <si>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</si>
  <si>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</si>
  <si>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</si>
  <si>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</si>
  <si>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</si>
  <si>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</si>
  <si>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</si>
  <si>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</si>
  <si>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</si>
  <si>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</si>
  <si>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</si>
  <si>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</si>
  <si>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</si>
  <si>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</si>
  <si>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</si>
  <si>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</si>
  <si>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</si>
  <si>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</si>
  <si>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</si>
  <si>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</si>
  <si>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</si>
  <si>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</si>
  <si>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</si>
  <si>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</si>
  <si>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</si>
  <si>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</si>
  <si>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</si>
  <si>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</si>
  <si>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</si>
  <si>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</si>
  <si>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</si>
  <si>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</si>
  <si>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</si>
  <si>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</si>
  <si>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</si>
  <si>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</si>
  <si>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</si>
  <si>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</si>
  <si>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</si>
  <si>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</si>
  <si>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</si>
  <si>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</si>
  <si>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</si>
  <si>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</si>
  <si>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</si>
  <si>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</si>
  <si>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</si>
  <si>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</si>
  <si>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</si>
  <si>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</si>
  <si>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</si>
  <si>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</si>
  <si>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</si>
  <si>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</si>
  <si>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</si>
  <si>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</si>
  <si>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</si>
  <si>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</si>
  <si>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</si>
  <si>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</si>
  <si>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</si>
  <si>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</si>
  <si>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</si>
  <si>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</si>
  <si>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</si>
  <si>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</si>
  <si>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</si>
  <si>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</si>
  <si>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</si>
  <si>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</si>
  <si>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</si>
  <si>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</si>
  <si>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</si>
  <si>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</si>
  <si>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</si>
  <si>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</si>
  <si>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</si>
  <si>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</si>
  <si>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</si>
  <si>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</si>
  <si>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</si>
  <si>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</si>
  <si>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</si>
  <si>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</si>
  <si>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</si>
  <si>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</si>
  <si>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</si>
  <si>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</si>
  <si>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</si>
  <si>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</si>
  <si>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</si>
  <si>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</si>
  <si>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</si>
  <si>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</si>
  <si>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</si>
  <si>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</si>
  <si>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</si>
  <si>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</si>
  <si>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</si>
  <si>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</si>
  <si>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</si>
  <si>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</si>
  <si>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</si>
  <si>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</si>
  <si>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</si>
  <si>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</si>
  <si>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</si>
  <si>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</si>
  <si>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las Mujeres de Guanajuato
Estado Analítico del Ejercicio del Presupuesto de Egresos
Clasificación por Objeto del Gasto (Capítulo y Concepto)
Del 1 de Enero al 31 de Diciembre de 2025
(Cifras en Pesos)</t>
  </si>
  <si>
    <t>Instituto Municipal de las Mujeres de Guanajuato
Estado Analítico del Ejercicio del Presupuesto de Egresos
Clasificación Económica (por Tipo de Gasto)
Del 1 de Enero al 31 de Diciembre de 2025
(Cifras en Pesos)</t>
  </si>
  <si>
    <t>31120M13M010000 DIRECCION GENERAL</t>
  </si>
  <si>
    <t>Instituto Municipal de las Mujeres de Guanajuato
Estado Analítico del Ejercicio del Presupuesto de Egresos
Clasificación Administrativa
Del 1 de Enero al 31 de Diciembre de 2025
(Cifras en Pesos)</t>
  </si>
  <si>
    <t>Instituto Municipal de las Mujeres de Guanajuato
Estado Analítico del Ejercicio del Presupuesto de Egresos
Clasificación Funcional (Finalidad y Función)
Del 1 de Enero al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</si>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</sst>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opLeftCell="A40" workbookViewId="0">
      <selection activeCell="A54" sqref="A54:F5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8073293</v>
      </c>
      <c r="C5" s="23">
        <v>5000000</v>
      </c>
      <c r="D5" s="23">
        <f>B5+C5</f>
        <v>13073293</v>
      </c>
      <c r="E5" s="23">
        <v>12588928.640000001</v>
      </c>
      <c r="F5" s="23">
        <v>12578359.23</v>
      </c>
      <c r="G5" s="23">
        <f>D5-E5</f>
        <v>484364.3599999994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8073293</v>
      </c>
      <c r="C14" s="24">
        <f t="shared" si="4"/>
        <v>5000000</v>
      </c>
      <c r="D14" s="24">
        <f t="shared" si="4"/>
        <v>13073293</v>
      </c>
      <c r="E14" s="24">
        <f t="shared" si="4"/>
        <v>12588928.640000001</v>
      </c>
      <c r="F14" s="24">
        <f t="shared" si="4"/>
        <v>12578359.23</v>
      </c>
      <c r="G14" s="24">
        <f t="shared" si="4"/>
        <v>484364.3599999994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8073293</v>
      </c>
      <c r="C46" s="23">
        <v>5000000</v>
      </c>
      <c r="D46" s="23">
        <f t="shared" ref="D46" si="12">B46+C46</f>
        <v>13073293</v>
      </c>
      <c r="E46" s="23">
        <v>12588928.640000001</v>
      </c>
      <c r="F46" s="23">
        <v>12578359.23</v>
      </c>
      <c r="G46" s="23">
        <f t="shared" ref="G46" si="13">D46-E46</f>
        <v>484364.3599999994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8073293</v>
      </c>
      <c r="C48" s="24">
        <f t="shared" si="14"/>
        <v>5000000</v>
      </c>
      <c r="D48" s="24">
        <f t="shared" si="14"/>
        <v>13073293</v>
      </c>
      <c r="E48" s="24">
        <f t="shared" si="14"/>
        <v>12588928.640000001</v>
      </c>
      <c r="F48" s="24">
        <f t="shared" si="14"/>
        <v>12578359.23</v>
      </c>
      <c r="G48" s="24">
        <f t="shared" si="14"/>
        <v>484364.3599999994</v>
      </c>
    </row>
    <row r="50" spans="1:3" x14ac:dyDescent="0.2">
      <c r="A50" s="1" t="s">
        <v>118</v>
      </c>
    </row>
    <row r="55" spans="1:3" x14ac:dyDescent="0.2">
      <c r="A55" s="1" t="s">
        <v>136</v>
      </c>
      <c r="C55" s="1" t="s">
        <v>136</v>
      </c>
    </row>
    <row r="56" spans="1:3" x14ac:dyDescent="0.2">
      <c r="A56" s="1" t="s">
        <v>137</v>
      </c>
      <c r="C56" s="1" t="s">
        <v>138</v>
      </c>
    </row>
    <row r="57" spans="1:3" x14ac:dyDescent="0.2">
      <c r="A57" s="1" t="s">
        <v>139</v>
      </c>
      <c r="C57" s="1" t="s">
        <v>140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topLeftCell="A7" zoomScaleNormal="100" workbookViewId="0">
      <selection activeCell="A21" sqref="A21:F2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7215793</v>
      </c>
      <c r="C5" s="23">
        <v>4932949</v>
      </c>
      <c r="D5" s="23">
        <f>B5+C5</f>
        <v>12148742</v>
      </c>
      <c r="E5" s="23">
        <v>11667662.550000001</v>
      </c>
      <c r="F5" s="23">
        <v>11657093.140000001</v>
      </c>
      <c r="G5" s="23">
        <f>D5-E5</f>
        <v>481079.44999999925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857500</v>
      </c>
      <c r="C7" s="23">
        <v>67051</v>
      </c>
      <c r="D7" s="23">
        <f>B7+C7</f>
        <v>924551</v>
      </c>
      <c r="E7" s="23">
        <v>921266.09</v>
      </c>
      <c r="F7" s="23">
        <v>921266.09</v>
      </c>
      <c r="G7" s="23">
        <f>D7-E7</f>
        <v>3284.9100000000326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8073293</v>
      </c>
      <c r="C15" s="26">
        <f t="shared" si="0"/>
        <v>5000000</v>
      </c>
      <c r="D15" s="26">
        <f t="shared" si="0"/>
        <v>13073293</v>
      </c>
      <c r="E15" s="26">
        <f t="shared" si="0"/>
        <v>12588928.640000001</v>
      </c>
      <c r="F15" s="26">
        <f t="shared" si="0"/>
        <v>12578359.23</v>
      </c>
      <c r="G15" s="26">
        <f t="shared" si="0"/>
        <v>484364.35999999929</v>
      </c>
    </row>
    <row r="18" spans="1:3" x14ac:dyDescent="0.2">
      <c r="A18" s="1" t="s">
        <v>118</v>
      </c>
    </row>
    <row r="22" spans="1:3" x14ac:dyDescent="0.2">
      <c r="A22" s="1" t="s">
        <v>136</v>
      </c>
      <c r="C22" s="1" t="s">
        <v>136</v>
      </c>
    </row>
    <row r="23" spans="1:3" x14ac:dyDescent="0.2">
      <c r="A23" s="1" t="s">
        <v>137</v>
      </c>
      <c r="C23" s="1" t="s">
        <v>138</v>
      </c>
    </row>
    <row r="24" spans="1:3" x14ac:dyDescent="0.2">
      <c r="A24" s="1" t="s">
        <v>139</v>
      </c>
      <c r="C24" s="1" t="s">
        <v>140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showGridLines="0" topLeftCell="A64" workbookViewId="0">
      <selection activeCell="A83" sqref="A83:F8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3798144.61</v>
      </c>
      <c r="C4" s="27">
        <f>SUM(C5:C11)</f>
        <v>0</v>
      </c>
      <c r="D4" s="27">
        <f>B4+C4</f>
        <v>3798144.61</v>
      </c>
      <c r="E4" s="27">
        <f>SUM(E5:E11)</f>
        <v>3599982.23</v>
      </c>
      <c r="F4" s="27">
        <f>SUM(F5:F11)</f>
        <v>3599982.23</v>
      </c>
      <c r="G4" s="27">
        <f>D4-E4</f>
        <v>198162.37999999989</v>
      </c>
    </row>
    <row r="5" spans="1:8" x14ac:dyDescent="0.2">
      <c r="A5" s="11" t="s">
        <v>64</v>
      </c>
      <c r="B5" s="23">
        <v>0</v>
      </c>
      <c r="C5" s="23">
        <v>0</v>
      </c>
      <c r="D5" s="23">
        <f t="shared" ref="D5:D68" si="0">B5+C5</f>
        <v>0</v>
      </c>
      <c r="E5" s="23">
        <v>0</v>
      </c>
      <c r="F5" s="23">
        <v>0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3798144.61</v>
      </c>
      <c r="C6" s="23">
        <v>0</v>
      </c>
      <c r="D6" s="23">
        <f t="shared" si="0"/>
        <v>3798144.61</v>
      </c>
      <c r="E6" s="23">
        <v>3599982.23</v>
      </c>
      <c r="F6" s="23">
        <v>3599982.23</v>
      </c>
      <c r="G6" s="23">
        <f t="shared" si="1"/>
        <v>198162.37999999989</v>
      </c>
      <c r="H6" s="6">
        <v>1200</v>
      </c>
    </row>
    <row r="7" spans="1:8" x14ac:dyDescent="0.2">
      <c r="A7" s="11" t="s">
        <v>66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320784.05</v>
      </c>
      <c r="C12" s="28">
        <f>SUM(C13:C21)</f>
        <v>291304.08999999997</v>
      </c>
      <c r="D12" s="28">
        <f t="shared" si="0"/>
        <v>612088.1399999999</v>
      </c>
      <c r="E12" s="28">
        <f>SUM(E13:E21)</f>
        <v>461084.16000000003</v>
      </c>
      <c r="F12" s="28">
        <f>SUM(F13:F21)</f>
        <v>461084.16000000003</v>
      </c>
      <c r="G12" s="28">
        <f t="shared" si="1"/>
        <v>151003.97999999986</v>
      </c>
      <c r="H12" s="10">
        <v>0</v>
      </c>
    </row>
    <row r="13" spans="1:8" x14ac:dyDescent="0.2">
      <c r="A13" s="11" t="s">
        <v>69</v>
      </c>
      <c r="B13" s="23">
        <v>154200</v>
      </c>
      <c r="C13" s="23">
        <v>221104.09</v>
      </c>
      <c r="D13" s="23">
        <f t="shared" si="0"/>
        <v>375304.08999999997</v>
      </c>
      <c r="E13" s="23">
        <v>264677.53000000003</v>
      </c>
      <c r="F13" s="23">
        <v>264677.53000000003</v>
      </c>
      <c r="G13" s="23">
        <f t="shared" si="1"/>
        <v>110626.55999999994</v>
      </c>
      <c r="H13" s="6">
        <v>2100</v>
      </c>
    </row>
    <row r="14" spans="1:8" x14ac:dyDescent="0.2">
      <c r="A14" s="11" t="s">
        <v>70</v>
      </c>
      <c r="B14" s="23">
        <v>36820</v>
      </c>
      <c r="C14" s="23">
        <v>106200</v>
      </c>
      <c r="D14" s="23">
        <f t="shared" si="0"/>
        <v>143020</v>
      </c>
      <c r="E14" s="23">
        <v>123351.38</v>
      </c>
      <c r="F14" s="23">
        <v>123351.38</v>
      </c>
      <c r="G14" s="23">
        <f t="shared" si="1"/>
        <v>19668.619999999995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16600</v>
      </c>
      <c r="C16" s="23">
        <v>11000</v>
      </c>
      <c r="D16" s="23">
        <f t="shared" si="0"/>
        <v>27600</v>
      </c>
      <c r="E16" s="23">
        <v>22894.99</v>
      </c>
      <c r="F16" s="23">
        <v>22894.99</v>
      </c>
      <c r="G16" s="23">
        <f t="shared" si="1"/>
        <v>4705.0099999999984</v>
      </c>
      <c r="H16" s="6">
        <v>2400</v>
      </c>
    </row>
    <row r="17" spans="1:8" x14ac:dyDescent="0.2">
      <c r="A17" s="11" t="s">
        <v>73</v>
      </c>
      <c r="B17" s="23">
        <v>1600</v>
      </c>
      <c r="C17" s="23">
        <v>0</v>
      </c>
      <c r="D17" s="23">
        <f t="shared" si="0"/>
        <v>1600</v>
      </c>
      <c r="E17" s="23">
        <v>175</v>
      </c>
      <c r="F17" s="23">
        <v>175</v>
      </c>
      <c r="G17" s="23">
        <f t="shared" si="1"/>
        <v>1425</v>
      </c>
      <c r="H17" s="6">
        <v>2500</v>
      </c>
    </row>
    <row r="18" spans="1:8" x14ac:dyDescent="0.2">
      <c r="A18" s="11" t="s">
        <v>74</v>
      </c>
      <c r="B18" s="23">
        <v>87210</v>
      </c>
      <c r="C18" s="23">
        <v>-37000</v>
      </c>
      <c r="D18" s="23">
        <f t="shared" si="0"/>
        <v>50210</v>
      </c>
      <c r="E18" s="23">
        <v>48285.26</v>
      </c>
      <c r="F18" s="23">
        <v>48285.26</v>
      </c>
      <c r="G18" s="23">
        <f t="shared" si="1"/>
        <v>1924.739999999998</v>
      </c>
      <c r="H18" s="6">
        <v>2600</v>
      </c>
    </row>
    <row r="19" spans="1:8" x14ac:dyDescent="0.2">
      <c r="A19" s="11" t="s">
        <v>75</v>
      </c>
      <c r="B19" s="23">
        <v>1500</v>
      </c>
      <c r="C19" s="23">
        <v>0</v>
      </c>
      <c r="D19" s="23">
        <f t="shared" si="0"/>
        <v>1500</v>
      </c>
      <c r="E19" s="23">
        <v>0</v>
      </c>
      <c r="F19" s="23">
        <v>0</v>
      </c>
      <c r="G19" s="23">
        <f t="shared" si="1"/>
        <v>1500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22854.05</v>
      </c>
      <c r="C21" s="23">
        <v>-10000</v>
      </c>
      <c r="D21" s="23">
        <f t="shared" si="0"/>
        <v>12854.05</v>
      </c>
      <c r="E21" s="23">
        <v>1700</v>
      </c>
      <c r="F21" s="23">
        <v>1700</v>
      </c>
      <c r="G21" s="23">
        <f t="shared" si="1"/>
        <v>11154.05</v>
      </c>
      <c r="H21" s="6">
        <v>2900</v>
      </c>
    </row>
    <row r="22" spans="1:8" x14ac:dyDescent="0.2">
      <c r="A22" s="9" t="s">
        <v>61</v>
      </c>
      <c r="B22" s="28">
        <f>SUM(B23:B31)</f>
        <v>2846864.34</v>
      </c>
      <c r="C22" s="28">
        <f>SUM(C23:C31)</f>
        <v>-358355.08999999997</v>
      </c>
      <c r="D22" s="28">
        <f t="shared" si="0"/>
        <v>2488509.25</v>
      </c>
      <c r="E22" s="28">
        <f>SUM(E23:E31)</f>
        <v>2363596.16</v>
      </c>
      <c r="F22" s="28">
        <f>SUM(F23:F31)</f>
        <v>2353026.75</v>
      </c>
      <c r="G22" s="28">
        <f t="shared" si="1"/>
        <v>124913.08999999985</v>
      </c>
      <c r="H22" s="10">
        <v>0</v>
      </c>
    </row>
    <row r="23" spans="1:8" x14ac:dyDescent="0.2">
      <c r="A23" s="11" t="s">
        <v>78</v>
      </c>
      <c r="B23" s="23">
        <v>52000</v>
      </c>
      <c r="C23" s="23">
        <v>-25700</v>
      </c>
      <c r="D23" s="23">
        <f t="shared" si="0"/>
        <v>26300</v>
      </c>
      <c r="E23" s="23">
        <v>19920</v>
      </c>
      <c r="F23" s="23">
        <v>19920</v>
      </c>
      <c r="G23" s="23">
        <f t="shared" si="1"/>
        <v>6380</v>
      </c>
      <c r="H23" s="6">
        <v>3100</v>
      </c>
    </row>
    <row r="24" spans="1:8" x14ac:dyDescent="0.2">
      <c r="A24" s="11" t="s">
        <v>79</v>
      </c>
      <c r="B24" s="23">
        <v>43350</v>
      </c>
      <c r="C24" s="23">
        <v>243566.6</v>
      </c>
      <c r="D24" s="23">
        <f t="shared" si="0"/>
        <v>286916.59999999998</v>
      </c>
      <c r="E24" s="23">
        <v>286908.03999999998</v>
      </c>
      <c r="F24" s="23">
        <v>286908.03999999998</v>
      </c>
      <c r="G24" s="23">
        <f t="shared" si="1"/>
        <v>8.5599999999976717</v>
      </c>
      <c r="H24" s="6">
        <v>3200</v>
      </c>
    </row>
    <row r="25" spans="1:8" x14ac:dyDescent="0.2">
      <c r="A25" s="11" t="s">
        <v>80</v>
      </c>
      <c r="B25" s="23">
        <v>2355000</v>
      </c>
      <c r="C25" s="23">
        <v>-622636.68999999994</v>
      </c>
      <c r="D25" s="23">
        <f t="shared" si="0"/>
        <v>1732363.31</v>
      </c>
      <c r="E25" s="23">
        <v>1666893.69</v>
      </c>
      <c r="F25" s="23">
        <v>1666893.69</v>
      </c>
      <c r="G25" s="23">
        <f t="shared" si="1"/>
        <v>65469.620000000112</v>
      </c>
      <c r="H25" s="6">
        <v>3300</v>
      </c>
    </row>
    <row r="26" spans="1:8" x14ac:dyDescent="0.2">
      <c r="A26" s="11" t="s">
        <v>81</v>
      </c>
      <c r="B26" s="23">
        <v>26000</v>
      </c>
      <c r="C26" s="23">
        <v>95999</v>
      </c>
      <c r="D26" s="23">
        <f t="shared" si="0"/>
        <v>121999</v>
      </c>
      <c r="E26" s="23">
        <v>117485.3</v>
      </c>
      <c r="F26" s="23">
        <v>117485.3</v>
      </c>
      <c r="G26" s="23">
        <f t="shared" si="1"/>
        <v>4513.6999999999971</v>
      </c>
      <c r="H26" s="6">
        <v>3400</v>
      </c>
    </row>
    <row r="27" spans="1:8" x14ac:dyDescent="0.2">
      <c r="A27" s="11" t="s">
        <v>82</v>
      </c>
      <c r="B27" s="23">
        <v>75120</v>
      </c>
      <c r="C27" s="23">
        <v>-320</v>
      </c>
      <c r="D27" s="23">
        <f t="shared" si="0"/>
        <v>74800</v>
      </c>
      <c r="E27" s="23">
        <v>43418.53</v>
      </c>
      <c r="F27" s="23">
        <v>43418.53</v>
      </c>
      <c r="G27" s="23">
        <f t="shared" si="1"/>
        <v>31381.47</v>
      </c>
      <c r="H27" s="6">
        <v>3500</v>
      </c>
    </row>
    <row r="28" spans="1:8" x14ac:dyDescent="0.2">
      <c r="A28" s="11" t="s">
        <v>129</v>
      </c>
      <c r="B28" s="23">
        <v>29000</v>
      </c>
      <c r="C28" s="23">
        <v>36000</v>
      </c>
      <c r="D28" s="23">
        <f t="shared" si="0"/>
        <v>65000</v>
      </c>
      <c r="E28" s="23">
        <v>52866</v>
      </c>
      <c r="F28" s="23">
        <v>52866</v>
      </c>
      <c r="G28" s="23">
        <f t="shared" si="1"/>
        <v>12134</v>
      </c>
      <c r="H28" s="6">
        <v>3600</v>
      </c>
    </row>
    <row r="29" spans="1:8" x14ac:dyDescent="0.2">
      <c r="A29" s="11" t="s">
        <v>83</v>
      </c>
      <c r="B29" s="23">
        <v>2450</v>
      </c>
      <c r="C29" s="23">
        <v>0</v>
      </c>
      <c r="D29" s="23">
        <f t="shared" si="0"/>
        <v>2450</v>
      </c>
      <c r="E29" s="23">
        <v>1639</v>
      </c>
      <c r="F29" s="23">
        <v>1639</v>
      </c>
      <c r="G29" s="23">
        <f t="shared" si="1"/>
        <v>811</v>
      </c>
      <c r="H29" s="6">
        <v>3700</v>
      </c>
    </row>
    <row r="30" spans="1:8" x14ac:dyDescent="0.2">
      <c r="A30" s="11" t="s">
        <v>84</v>
      </c>
      <c r="B30" s="23">
        <v>140000</v>
      </c>
      <c r="C30" s="23">
        <v>-75264</v>
      </c>
      <c r="D30" s="23">
        <f t="shared" si="0"/>
        <v>64736</v>
      </c>
      <c r="E30" s="23">
        <v>64736</v>
      </c>
      <c r="F30" s="23">
        <v>64736</v>
      </c>
      <c r="G30" s="23">
        <f t="shared" si="1"/>
        <v>0</v>
      </c>
      <c r="H30" s="6">
        <v>3800</v>
      </c>
    </row>
    <row r="31" spans="1:8" x14ac:dyDescent="0.2">
      <c r="A31" s="11" t="s">
        <v>18</v>
      </c>
      <c r="B31" s="23">
        <v>123944.34</v>
      </c>
      <c r="C31" s="23">
        <v>-10000</v>
      </c>
      <c r="D31" s="23">
        <f t="shared" si="0"/>
        <v>113944.34</v>
      </c>
      <c r="E31" s="23">
        <v>109729.60000000001</v>
      </c>
      <c r="F31" s="23">
        <v>99160.19</v>
      </c>
      <c r="G31" s="23">
        <f t="shared" si="1"/>
        <v>4214.7399999999907</v>
      </c>
      <c r="H31" s="6">
        <v>3900</v>
      </c>
    </row>
    <row r="32" spans="1:8" x14ac:dyDescent="0.2">
      <c r="A32" s="9" t="s">
        <v>121</v>
      </c>
      <c r="B32" s="28">
        <f>SUM(B33:B41)</f>
        <v>250000</v>
      </c>
      <c r="C32" s="28">
        <f>SUM(C33:C41)</f>
        <v>5000000</v>
      </c>
      <c r="D32" s="28">
        <f t="shared" si="0"/>
        <v>5250000</v>
      </c>
      <c r="E32" s="28">
        <f>SUM(E33:E41)</f>
        <v>5243000</v>
      </c>
      <c r="F32" s="28">
        <f>SUM(F33:F41)</f>
        <v>5243000</v>
      </c>
      <c r="G32" s="28">
        <f t="shared" si="1"/>
        <v>7000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250000</v>
      </c>
      <c r="C36" s="23">
        <v>5000000</v>
      </c>
      <c r="D36" s="23">
        <f t="shared" si="0"/>
        <v>5250000</v>
      </c>
      <c r="E36" s="23">
        <v>5243000</v>
      </c>
      <c r="F36" s="23">
        <v>5243000</v>
      </c>
      <c r="G36" s="23">
        <f t="shared" si="1"/>
        <v>7000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857500</v>
      </c>
      <c r="C42" s="28">
        <f>SUM(C43:C51)</f>
        <v>67051</v>
      </c>
      <c r="D42" s="28">
        <f t="shared" si="0"/>
        <v>924551</v>
      </c>
      <c r="E42" s="28">
        <f>SUM(E43:E51)</f>
        <v>921266.09000000008</v>
      </c>
      <c r="F42" s="28">
        <f>SUM(F43:F51)</f>
        <v>921266.09000000008</v>
      </c>
      <c r="G42" s="28">
        <f t="shared" si="1"/>
        <v>3284.9099999999162</v>
      </c>
      <c r="H42" s="10">
        <v>0</v>
      </c>
    </row>
    <row r="43" spans="1:8" x14ac:dyDescent="0.2">
      <c r="A43" s="3" t="s">
        <v>92</v>
      </c>
      <c r="B43" s="23">
        <v>345500</v>
      </c>
      <c r="C43" s="23">
        <v>137500</v>
      </c>
      <c r="D43" s="23">
        <f t="shared" si="0"/>
        <v>483000</v>
      </c>
      <c r="E43" s="23">
        <v>481766.08</v>
      </c>
      <c r="F43" s="23">
        <v>481766.08</v>
      </c>
      <c r="G43" s="23">
        <f t="shared" si="1"/>
        <v>1233.9199999999837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500000</v>
      </c>
      <c r="C46" s="23">
        <v>-60449</v>
      </c>
      <c r="D46" s="23">
        <f t="shared" si="0"/>
        <v>439551</v>
      </c>
      <c r="E46" s="23">
        <v>439500.01</v>
      </c>
      <c r="F46" s="23">
        <v>439500.01</v>
      </c>
      <c r="G46" s="23">
        <f t="shared" si="1"/>
        <v>50.989999999990687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12000</v>
      </c>
      <c r="C51" s="23">
        <v>-10000</v>
      </c>
      <c r="D51" s="23">
        <f t="shared" si="0"/>
        <v>2000</v>
      </c>
      <c r="E51" s="23">
        <v>0</v>
      </c>
      <c r="F51" s="23">
        <v>0</v>
      </c>
      <c r="G51" s="23">
        <f t="shared" si="1"/>
        <v>2000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8073293</v>
      </c>
      <c r="C76" s="26">
        <f t="shared" si="4"/>
        <v>5000000</v>
      </c>
      <c r="D76" s="26">
        <f t="shared" si="4"/>
        <v>13073293</v>
      </c>
      <c r="E76" s="26">
        <f t="shared" si="4"/>
        <v>12588928.640000001</v>
      </c>
      <c r="F76" s="26">
        <f t="shared" si="4"/>
        <v>12578359.23</v>
      </c>
      <c r="G76" s="26">
        <f t="shared" si="4"/>
        <v>484364.35999999952</v>
      </c>
    </row>
    <row r="78" spans="1:8" x14ac:dyDescent="0.2">
      <c r="A78" s="1" t="s">
        <v>118</v>
      </c>
    </row>
    <row r="84" spans="1:3" x14ac:dyDescent="0.2">
      <c r="A84" s="1" t="s">
        <v>136</v>
      </c>
      <c r="C84" s="1" t="s">
        <v>136</v>
      </c>
    </row>
    <row r="85" spans="1:3" x14ac:dyDescent="0.2">
      <c r="A85" s="1" t="s">
        <v>137</v>
      </c>
      <c r="C85" s="1" t="s">
        <v>138</v>
      </c>
    </row>
    <row r="86" spans="1:3" x14ac:dyDescent="0.2">
      <c r="A86" s="1" t="s">
        <v>139</v>
      </c>
      <c r="C86" s="1" t="s">
        <v>140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28" workbookViewId="0">
      <selection activeCell="B43" sqref="B4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8073293</v>
      </c>
      <c r="C15" s="28">
        <f t="shared" si="3"/>
        <v>5000000</v>
      </c>
      <c r="D15" s="28">
        <f t="shared" si="3"/>
        <v>13073293</v>
      </c>
      <c r="E15" s="28">
        <f t="shared" si="3"/>
        <v>12588928.640000001</v>
      </c>
      <c r="F15" s="28">
        <f t="shared" si="3"/>
        <v>12578359.23</v>
      </c>
      <c r="G15" s="28">
        <f t="shared" si="3"/>
        <v>484364.3599999994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8073293</v>
      </c>
      <c r="C22" s="23">
        <v>5000000</v>
      </c>
      <c r="D22" s="23">
        <f t="shared" si="5"/>
        <v>13073293</v>
      </c>
      <c r="E22" s="23">
        <v>12588928.640000001</v>
      </c>
      <c r="F22" s="23">
        <v>12578359.23</v>
      </c>
      <c r="G22" s="23">
        <f t="shared" si="4"/>
        <v>484364.3599999994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8073293</v>
      </c>
      <c r="C41" s="24">
        <f t="shared" si="12"/>
        <v>5000000</v>
      </c>
      <c r="D41" s="24">
        <f t="shared" si="12"/>
        <v>13073293</v>
      </c>
      <c r="E41" s="24">
        <f t="shared" si="12"/>
        <v>12588928.640000001</v>
      </c>
      <c r="F41" s="24">
        <f t="shared" si="12"/>
        <v>12578359.23</v>
      </c>
      <c r="G41" s="24">
        <f t="shared" si="12"/>
        <v>484364.3599999994</v>
      </c>
    </row>
    <row r="43" spans="1:7" x14ac:dyDescent="0.2">
      <c r="A43" s="1" t="s">
        <v>118</v>
      </c>
    </row>
    <row r="48" spans="1:7" x14ac:dyDescent="0.2">
      <c r="A48" s="1" t="s">
        <v>136</v>
      </c>
      <c r="C48" s="1" t="s">
        <v>136</v>
      </c>
    </row>
    <row r="49" spans="1:3" x14ac:dyDescent="0.2">
      <c r="A49" s="1" t="s">
        <v>137</v>
      </c>
      <c r="C49" s="1" t="s">
        <v>138</v>
      </c>
    </row>
    <row r="50" spans="1:3" x14ac:dyDescent="0.2">
      <c r="A50" s="1" t="s">
        <v>139</v>
      </c>
      <c r="C50" s="1" t="s">
        <v>140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2018-07-14T22:21:14Z</cp:lastPrinted>
  <dcterms:created xsi:type="dcterms:W3CDTF">2014-02-10T03:37:14Z</dcterms:created>
  <dcterms:modified xsi:type="dcterms:W3CDTF">2026-01-31T02:33:20Z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