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firstSheet="7" activeTab="1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E29" i="19"/>
  <c r="B29" i="19"/>
  <c r="G18" i="19"/>
  <c r="G29" i="19" s="1"/>
  <c r="F18" i="19"/>
  <c r="F29" i="19" s="1"/>
  <c r="E18" i="19"/>
  <c r="D18" i="19"/>
  <c r="D29" i="19" s="1"/>
  <c r="C18" i="19"/>
  <c r="C29" i="19" s="1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C30" i="20"/>
  <c r="E30" i="20"/>
  <c r="D30" i="20"/>
  <c r="B30" i="20"/>
  <c r="F30" i="20"/>
  <c r="G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C9" i="10" s="1"/>
  <c r="D16" i="10"/>
  <c r="E16" i="10"/>
  <c r="F16" i="10"/>
  <c r="B16" i="10"/>
  <c r="C12" i="10"/>
  <c r="D12" i="10"/>
  <c r="E12" i="10"/>
  <c r="E9" i="10" s="1"/>
  <c r="F12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G13" i="3"/>
  <c r="G9" i="3"/>
  <c r="F13" i="3"/>
  <c r="F9" i="3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28" i="7" s="1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E81" i="2" s="1"/>
  <c r="C60" i="2"/>
  <c r="B60" i="2"/>
  <c r="C41" i="2"/>
  <c r="B41" i="2"/>
  <c r="C38" i="2"/>
  <c r="G62" i="7" l="1"/>
  <c r="F47" i="2"/>
  <c r="F59" i="2" s="1"/>
  <c r="F81" i="2" s="1"/>
  <c r="F79" i="2"/>
  <c r="C8" i="3"/>
  <c r="C20" i="3" s="1"/>
  <c r="C65" i="6"/>
  <c r="D41" i="6"/>
  <c r="F65" i="6"/>
  <c r="F29" i="8"/>
  <c r="C9" i="9"/>
  <c r="G28" i="6"/>
  <c r="C41" i="6"/>
  <c r="E65" i="6"/>
  <c r="F41" i="6"/>
  <c r="E84" i="7"/>
  <c r="G71" i="7"/>
  <c r="G146" i="7"/>
  <c r="F8" i="3"/>
  <c r="F20" i="3" s="1"/>
  <c r="H8" i="3"/>
  <c r="H20" i="3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37" i="6"/>
  <c r="G41" i="6" l="1"/>
  <c r="E70" i="6"/>
  <c r="B70" i="6"/>
  <c r="G9" i="7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C47" i="2" l="1"/>
  <c r="C62" i="2" s="1"/>
  <c r="B47" i="2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<sst xmlns="http://schemas.openxmlformats.org/spreadsheetml/2006/main" count="1107" uniqueCount="609">
  <si>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</si>
  <si>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</si>
  <si>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</si>
  <si>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</si>
  <si>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</si>
  <si>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</si>
  <si>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</si>
  <si>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</si>
  <si>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</si>
  <si>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</si>
  <si>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</si>
  <si>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</si>
  <si>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</si>
  <si>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</si>
  <si>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</si>
  <si>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</si>
  <si>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</si>
  <si>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</si>
  <si>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</si>
  <si>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</si>
  <si>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</si>
  <si>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</si>
  <si>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</si>
  <si>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</si>
  <si>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</si>
  <si>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</si>
  <si>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</si>
  <si>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</si>
  <si>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</si>
  <si>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</si>
  <si>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</si>
  <si>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</si>
  <si>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</si>
  <si>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</si>
  <si>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</si>
  <si>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</si>
  <si>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</si>
  <si>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</si>
  <si>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</si>
  <si>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</si>
  <si>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</si>
  <si>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</si>
  <si>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</si>
  <si>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</si>
  <si>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</si>
  <si>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</si>
  <si>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</si>
  <si>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</si>
  <si>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</si>
  <si>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</si>
  <si>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</si>
  <si>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</si>
  <si>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</si>
  <si>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</si>
  <si>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</si>
  <si>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</si>
  <si>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</si>
  <si>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</si>
  <si>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</si>
  <si>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</si>
  <si>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</si>
  <si>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</si>
  <si>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</si>
  <si>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</si>
  <si>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</si>
  <si>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</si>
  <si>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</si>
  <si>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</si>
  <si>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</si>
  <si>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</si>
  <si>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</si>
  <si>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</si>
  <si>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</si>
  <si>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</si>
  <si>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</si>
  <si>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</si>
  <si>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</si>
  <si>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</si>
  <si>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</si>
  <si>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</si>
  <si>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</si>
  <si>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</si>
  <si>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</si>
  <si>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</si>
  <si>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</si>
  <si>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</si>
  <si>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</si>
  <si>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</si>
  <si>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</si>
  <si>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</si>
  <si>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</si>
  <si>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</si>
  <si>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</si>
  <si>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</si>
  <si>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</si>
  <si>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</si>
  <si>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</si>
  <si>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</si>
  <si>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</si>
  <si>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</si>
  <si>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</si>
  <si>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</si>
  <si>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</si>
  <si>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</si>
  <si>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</si>
  <si>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</si>
  <si>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</si>
  <si>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</si>
  <si>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</si>
  <si>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</si>
  <si>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</si>
  <si>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</si>
  <si>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</si>
  <si>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</si>
  <si>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</si>
  <si>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</si>
  <si>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</si>
  <si>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</si>
  <si>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</si>
  <si>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</si>
  <si>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</si>
  <si>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</si>
  <si>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</si>
  <si>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</si>
  <si>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</si>
  <si>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</si>
  <si>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</si>
  <si>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</si>
  <si>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</si>
  <si>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</si>
  <si>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</si>
  <si>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</si>
  <si>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</si>
  <si>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</si>
  <si>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</si>
  <si>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</si>
  <si>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</si>
  <si>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</si>
  <si>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</si>
  <si>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</si>
  <si>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</si>
  <si>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</si>
  <si>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</si>
  <si>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</si>
  <si>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</si>
  <si>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</si>
  <si>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</si>
  <si>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</si>
  <si>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</si>
  <si>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</si>
  <si>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</si>
  <si>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</si>
  <si>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</si>
  <si>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</si>
  <si>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</si>
  <si>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</si>
  <si>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</si>
  <si>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</si>
  <si>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</si>
  <si>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</si>
  <si>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</si>
  <si>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</si>
  <si>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</si>
  <si>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</si>
  <si>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</si>
  <si>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</si>
  <si>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</si>
  <si>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</si>
  <si>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</si>
  <si>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</si>
  <si>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</si>
  <si>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</si>
  <si>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</si>
  <si>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</si>
  <si>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</si>
  <si>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</si>
  <si>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</si>
  <si>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</si>
  <si>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</si>
  <si>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</si>
  <si>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</si>
  <si>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</si>
  <si>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</si>
  <si>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</si>
  <si>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</si>
  <si>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</si>
  <si>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</si>
  <si>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</si>
  <si>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</si>
  <si>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</si>
  <si>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</si>
  <si>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</si>
  <si>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</si>
  <si>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</si>
  <si>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</si>
  <si>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</si>
  <si>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</si>
  <si>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</si>
  <si>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</si>
  <si>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</si>
  <si>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</si>
  <si>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</si>
  <si>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</si>
  <si>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</si>
  <si>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</si>
  <si>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</si>
  <si>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</si>
  <si>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</si>
  <si>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</si>
  <si>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</si>
  <si>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</si>
  <si>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</si>
  <si>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</si>
  <si>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</si>
  <si>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</si>
  <si>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</si>
  <si>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</si>
  <si>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</si>
  <si>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</si>
  <si>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</si>
  <si>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</si>
  <si>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</si>
  <si>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</si>
  <si>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</si>
  <si>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</si>
  <si>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</si>
  <si>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</si>
  <si>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</si>
  <si>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</si>
  <si>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</si>
  <si>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</si>
  <si>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</si>
  <si>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</si>
  <si>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</si>
  <si>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</si>
  <si>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</si>
  <si>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</si>
  <si>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</si>
  <si>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</si>
  <si>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</si>
  <si>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</si>
  <si>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</si>
  <si>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</si>
  <si>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</si>
  <si>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</si>
  <si>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</si>
  <si>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</si>
  <si>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</si>
  <si>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</si>
  <si>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</si>
  <si>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</si>
  <si>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</si>
  <si>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</si>
  <si>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</si>
  <si>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</si>
  <si>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</si>
  <si>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</si>
  <si>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</si>
  <si>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</si>
  <si>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</si>
  <si>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</si>
  <si>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</si>
  <si>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</si>
  <si>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</si>
  <si>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</si>
  <si>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</si>
  <si>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</si>
  <si>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</si>
  <si>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</si>
  <si>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</si>
  <si>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</si>
  <si>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</si>
  <si>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</si>
  <si>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</si>
  <si>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</si>
  <si>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</si>
  <si>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</si>
  <si>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</si>
  <si>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</si>
  <si>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</si>
  <si>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</si>
  <si>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</si>
  <si>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</si>
  <si>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</si>
  <si>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</si>
  <si>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</si>
  <si>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</si>
  <si>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</si>
  <si>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</si>
  <si>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</si>
  <si>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</si>
  <si>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</si>
  <si>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</si>
  <si>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</si>
  <si>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</si>
  <si>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</si>
  <si>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</si>
  <si>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</si>
  <si>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</si>
  <si>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</si>
  <si>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</si>
  <si>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</si>
  <si>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</si>
  <si>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</si>
  <si>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</si>
  <si>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</si>
  <si>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</si>
  <si>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</si>
  <si>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</si>
  <si>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</si>
  <si>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</si>
  <si>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</si>
  <si>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</si>
  <si>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</si>
  <si>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</si>
  <si>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</si>
  <si>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</si>
  <si>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</si>
  <si>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</si>
  <si>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</si>
  <si>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</si>
  <si>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</si>
  <si>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</si>
  <si>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</si>
  <si>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</si>
  <si>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</si>
  <si>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</si>
  <si>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</si>
  <si>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</si>
  <si>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</si>
  <si>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</si>
  <si>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</si>
  <si>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</si>
  <si>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</si>
  <si>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</si>
  <si>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</si>
  <si>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</si>
  <si>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</si>
  <si>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</si>
  <si>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</si>
  <si>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</si>
  <si>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</si>
  <si>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</si>
  <si>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</si>
  <si>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</si>
  <si>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</si>
  <si>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</si>
  <si>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</si>
  <si>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</si>
  <si>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</si>
  <si>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</si>
  <si>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</si>
  <si>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</si>
  <si>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</si>
  <si>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</si>
  <si>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</si>
  <si>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</si>
  <si>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</si>
  <si>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</si>
  <si>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</si>
  <si>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</si>
  <si>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</si>
  <si>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</si>
  <si>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</si>
  <si>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</si>
  <si>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</si>
  <si>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</si>
  <si>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</si>
  <si>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</si>
  <si>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</si>
  <si>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</si>
  <si>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</si>
  <si>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</si>
  <si>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</si>
  <si>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</si>
  <si>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</si>
  <si>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</si>
  <si>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</si>
  <si>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</si>
  <si>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</si>
  <si>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</si>
  <si>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</si>
  <si>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</si>
  <si>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</si>
  <si>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</si>
  <si>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</si>
  <si>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</si>
  <si>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</si>
  <si>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</si>
  <si>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</si>
  <si>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</si>
  <si>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</si>
  <si>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</si>
  <si>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</si>
  <si>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</si>
  <si>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</si>
  <si>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</si>
  <si>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</si>
  <si>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</si>
  <si>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</si>
  <si>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</si>
  <si>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</si>
  <si>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</si>
  <si>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</si>
  <si>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</si>
  <si>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</si>
  <si>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</si>
  <si>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</si>
  <si>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</si>
  <si>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</si>
  <si>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</si>
  <si>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</si>
  <si>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</si>
  <si>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</si>
  <si>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</si>
  <si>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</si>
  <si>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</si>
  <si>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</si>
  <si>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</si>
  <si>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</si>
  <si>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</si>
  <si>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</si>
  <si>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</si>
  <si>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</si>
  <si>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</si>
  <si>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</si>
  <si>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</si>
  <si>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</si>
  <si>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</si>
  <si>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</si>
  <si>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</si>
  <si>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</si>
  <si>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</si>
  <si>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</si>
  <si>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</si>
  <si>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</si>
  <si>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</si>
  <si>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</si>
  <si>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</si>
  <si>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</si>
  <si>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</si>
  <si>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</si>
  <si>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</si>
  <si>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</si>
  <si>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</si>
  <si>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</si>
  <si>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</si>
  <si>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</si>
  <si>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</si>
  <si>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</si>
  <si>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</si>
  <si>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</si>
  <si>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</si>
  <si>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</si>
  <si>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</si>
  <si>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</si>
  <si>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</si>
  <si>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</si>
  <si>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</si>
  <si>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</si>
  <si>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</si>
  <si>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</si>
  <si>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</si>
  <si>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</si>
  <si>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</si>
  <si>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</si>
  <si>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</si>
  <si>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</si>
  <si>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</si>
  <si>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</si>
  <si>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</si>
  <si>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</si>
  <si>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</si>
  <si>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</si>
  <si>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</si>
  <si>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</si>
  <si>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</si>
  <si>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</si>
  <si>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</si>
  <si>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</si>
  <si>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</si>
  <si>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</si>
  <si>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</si>
  <si>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</si>
  <si>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</si>
  <si>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</si>
  <si>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</si>
  <si>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</si>
  <si>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</si>
  <si>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</si>
  <si>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</si>
  <si>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</si>
  <si>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</si>
  <si>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</si>
  <si>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</si>
  <si>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</si>
  <si>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</si>
  <si>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</si>
  <si>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</si>
  <si>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</si>
  <si>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</si>
  <si>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</si>
  <si>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</si>
  <si>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</si>
  <si>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</si>
  <si>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</si>
  <si>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</si>
  <si>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</si>
  <si>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</si>
  <si>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</si>
  <si>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</si>
  <si>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</si>
  <si>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</si>
  <si>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</si>
  <si>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</si>
  <si>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</si>
  <si>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</si>
  <si>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</si>
  <si>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</si>
  <si>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</si>
  <si>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</si>
  <si>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</si>
  <si>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</si>
  <si>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</si>
  <si>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</si>
  <si>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</si>
  <si>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</si>
  <si>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</si>
  <si>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</si>
  <si>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</si>
  <si>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</si>
  <si>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</si>
  <si>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</si>
  <si>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</si>
  <si>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</si>
  <si>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</si>
  <si>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</si>
  <si>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</si>
  <si>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</si>
  <si>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</si>
  <si>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</si>
  <si>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</si>
  <si>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</si>
  <si>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</si>
  <si>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</si>
  <si>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</si>
  <si>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</si>
  <si>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</si>
  <si>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</si>
  <si>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</si>
  <si>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</si>
  <si>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</si>
  <si>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</si>
  <si>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</si>
  <si>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</si>
  <si>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</si>
  <si>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</si>
  <si>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</si>
  <si>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</si>
  <si>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</si>
  <si>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</si>
  <si>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</si>
  <si>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</si>
  <si>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</si>
  <si>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</si>
  <si>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</si>
  <si>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</si>
  <si>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</si>
  <si>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</si>
  <si>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</si>
  <si>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</si>
  <si>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</si>
  <si>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</si>
  <si>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</si>
  <si>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</si>
  <si>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</si>
  <si>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</si>
  <si>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</si>
  <si>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</si>
  <si>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</si>
  <si>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</si>
  <si>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</si>
  <si>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</si>
  <si>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</si>
  <si>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</si>
  <si>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</si>
  <si>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</si>
  <si>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</si>
  <si>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</si>
  <si>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</si>
  <si>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</si>
  <si>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</si>
  <si>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</si>
  <si>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</si>
  <si>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</si>
  <si>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</si>
  <si>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</si>
  <si>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</si>
  <si>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</si>
  <si>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</si>
  <si>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PARA LA ATENCIÓN INTEGRAL DE LAS MUJERES (IMAIM) DEL MUNICIPIO DE GUANAJUATO</t>
  </si>
  <si>
    <t xml:space="preserve">               _____________________________________________</t>
  </si>
  <si>
    <t>_________________________________________</t>
  </si>
  <si>
    <t xml:space="preserve">                               MTRA. BARBARA DIAZ ROBLEDO</t>
  </si>
  <si>
    <t xml:space="preserve">    CP MELVIS MONSERRAT GARCIA PEÑUELAS</t>
  </si>
  <si>
    <t xml:space="preserve">                                       DIRECTORA GENERAL</t>
  </si>
  <si>
    <t xml:space="preserve">             COORDINADORA ADMINISTRATIVA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</si>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</sst>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1" fillId="0" borderId="0" xfId="2" applyFont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8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1" t="s">
        <v>0</v>
      </c>
      <c r="B1" s="162"/>
      <c r="C1" s="162"/>
      <c r="D1" s="162"/>
      <c r="E1" s="162"/>
      <c r="F1" s="163"/>
    </row>
    <row r="2" spans="1:6" ht="15" customHeight="1" x14ac:dyDescent="0.25">
      <c r="A2" s="110" t="s">
        <v>600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607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0</v>
      </c>
      <c r="C9" s="47">
        <f>SUM(C10:C16)</f>
        <v>0</v>
      </c>
      <c r="D9" s="46" t="s">
        <v>12</v>
      </c>
      <c r="E9" s="47">
        <f>SUM(E10:E18)</f>
        <v>0</v>
      </c>
      <c r="F9" s="47">
        <f>SUM(F10:F18)</f>
        <v>0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0</v>
      </c>
      <c r="F10" s="47">
        <v>0</v>
      </c>
    </row>
    <row r="11" spans="1:6" x14ac:dyDescent="0.25">
      <c r="A11" s="48" t="s">
        <v>15</v>
      </c>
      <c r="B11" s="47">
        <v>0</v>
      </c>
      <c r="C11" s="47">
        <v>0</v>
      </c>
      <c r="D11" s="48" t="s">
        <v>16</v>
      </c>
      <c r="E11" s="47">
        <v>0</v>
      </c>
      <c r="F11" s="47">
        <v>0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0</v>
      </c>
      <c r="C13" s="47">
        <v>0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0</v>
      </c>
      <c r="F16" s="47">
        <v>0</v>
      </c>
    </row>
    <row r="17" spans="1:6" x14ac:dyDescent="0.25">
      <c r="A17" s="46" t="s">
        <v>27</v>
      </c>
      <c r="B17" s="47">
        <f>SUM(B18:B24)</f>
        <v>0</v>
      </c>
      <c r="C17" s="47">
        <f>SUM(C18:C24)</f>
        <v>0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0</v>
      </c>
      <c r="F18" s="47">
        <v>0</v>
      </c>
    </row>
    <row r="19" spans="1:6" x14ac:dyDescent="0.25">
      <c r="A19" s="48" t="s">
        <v>31</v>
      </c>
      <c r="B19" s="47">
        <v>0</v>
      </c>
      <c r="C19" s="47">
        <v>0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0</v>
      </c>
      <c r="C20" s="47">
        <v>0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0</v>
      </c>
      <c r="C47" s="4">
        <f>C9+C17+C25+C31+C37+C38+C41</f>
        <v>0</v>
      </c>
      <c r="D47" s="2" t="s">
        <v>86</v>
      </c>
      <c r="E47" s="4">
        <f>E9+E19+E23+E26+E27+E31+E38+E42</f>
        <v>0</v>
      </c>
      <c r="F47" s="4">
        <f>F9+F19+F23+F26+F27+F31+F38+F42</f>
        <v>0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0</v>
      </c>
      <c r="C52" s="47">
        <v>0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0</v>
      </c>
      <c r="C53" s="47">
        <v>0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0</v>
      </c>
      <c r="C54" s="47">
        <v>0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0</v>
      </c>
      <c r="C55" s="47">
        <v>0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0</v>
      </c>
      <c r="F59" s="4">
        <f>F47+F57</f>
        <v>0</v>
      </c>
    </row>
    <row r="60" spans="1:6" x14ac:dyDescent="0.25">
      <c r="A60" s="3" t="s">
        <v>106</v>
      </c>
      <c r="B60" s="4">
        <f>SUM(B50:B58)</f>
        <v>0</v>
      </c>
      <c r="C60" s="4">
        <f>SUM(C50:C58)</f>
        <v>0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0</v>
      </c>
      <c r="C62" s="4">
        <f>SUM(C47+C60)</f>
        <v>0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110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0</v>
      </c>
      <c r="F68" s="47">
        <f>SUM(F69:F73)</f>
        <v>0</v>
      </c>
    </row>
    <row r="69" spans="1:6" x14ac:dyDescent="0.25">
      <c r="A69" s="53"/>
      <c r="B69" s="45"/>
      <c r="C69" s="45"/>
      <c r="D69" s="46" t="s">
        <v>114</v>
      </c>
      <c r="E69" s="47">
        <v>0</v>
      </c>
      <c r="F69" s="47">
        <v>0</v>
      </c>
    </row>
    <row r="70" spans="1:6" x14ac:dyDescent="0.25">
      <c r="A70" s="53"/>
      <c r="B70" s="45"/>
      <c r="C70" s="45"/>
      <c r="D70" s="46" t="s">
        <v>115</v>
      </c>
      <c r="E70" s="47">
        <v>0</v>
      </c>
      <c r="F70" s="47">
        <v>0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0</v>
      </c>
      <c r="F79" s="4">
        <f>F63+F68+F75</f>
        <v>0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0</v>
      </c>
      <c r="F81" s="4">
        <f>F59+F79</f>
        <v>0</v>
      </c>
    </row>
    <row r="82" spans="1:6" x14ac:dyDescent="0.25">
      <c r="A82" s="54"/>
      <c r="B82" s="55"/>
      <c r="C82" s="55"/>
      <c r="D82" s="55"/>
      <c r="E82" s="56"/>
      <c r="F82" s="56"/>
    </row>
    <row r="86" spans="1:6" x14ac:dyDescent="0.25">
      <c r="A86" s="160" t="s">
        <v>601</v>
      </c>
      <c r="D86" s="160" t="s">
        <v>602</v>
      </c>
    </row>
    <row r="87" spans="1:6" x14ac:dyDescent="0.25">
      <c r="A87" s="160" t="s">
        <v>603</v>
      </c>
      <c r="D87" s="160" t="s">
        <v>604</v>
      </c>
    </row>
    <row r="88" spans="1:6" x14ac:dyDescent="0.25">
      <c r="A88" s="160" t="s">
        <v>605</v>
      </c>
      <c r="D88" s="160" t="s">
        <v>606</v>
      </c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scale="38" orientation="landscape" horizontalDpi="1200" verticalDpi="1200" r:id="rId1"/>
  <ignoredErrors>
    <ignoredError sqref="B9:C30 E9:F81 B48:C62 B32:C46 B47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zoomScale="75" zoomScaleNormal="75" workbookViewId="0">
      <selection activeCell="A41" sqref="A41:F43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453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INSTITUTO MUNICIPAL PARA LA ATENCIÓN INTEGRAL DE LAS MUJERES (IMAIM) DEL MUNICIPIO DE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454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73" t="s">
        <v>455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463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476</v>
      </c>
      <c r="B20" s="75"/>
      <c r="C20" s="75"/>
      <c r="D20" s="75"/>
      <c r="E20" s="75"/>
      <c r="F20" s="75"/>
      <c r="G20" s="75"/>
    </row>
    <row r="21" spans="1:7" x14ac:dyDescent="0.25">
      <c r="A21" s="3" t="s">
        <v>477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476</v>
      </c>
      <c r="B27" s="76"/>
      <c r="C27" s="76"/>
      <c r="D27" s="76"/>
      <c r="E27" s="76"/>
      <c r="F27" s="76"/>
      <c r="G27" s="76"/>
    </row>
    <row r="28" spans="1:7" x14ac:dyDescent="0.25">
      <c r="A28" s="3" t="s">
        <v>483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485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  <row r="41" spans="1:7" x14ac:dyDescent="0.25">
      <c r="A41" s="160" t="s">
        <v>601</v>
      </c>
      <c r="E41" s="160" t="s">
        <v>602</v>
      </c>
    </row>
    <row r="42" spans="1:7" x14ac:dyDescent="0.25">
      <c r="A42" s="160" t="s">
        <v>603</v>
      </c>
      <c r="E42" s="160" t="s">
        <v>604</v>
      </c>
    </row>
    <row r="43" spans="1:7" x14ac:dyDescent="0.25">
      <c r="A43" s="160" t="s">
        <v>605</v>
      </c>
      <c r="E43" s="160" t="s">
        <v>606</v>
      </c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5" orientation="landscape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6"/>
  <sheetViews>
    <sheetView showGridLines="0" zoomScale="75" zoomScaleNormal="75" workbookViewId="0">
      <selection activeCell="B13" sqref="B1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488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INSTITUTO MUNICIPAL PARA LA ATENCIÓN INTEGRAL DE LAS MUJERES (IMAIM) DEL MUNICIPIO DE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489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73" t="s">
        <v>455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490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491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502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4" spans="1:5" x14ac:dyDescent="0.25">
      <c r="A34" s="160" t="s">
        <v>601</v>
      </c>
      <c r="E34" s="160" t="s">
        <v>602</v>
      </c>
    </row>
    <row r="35" spans="1:5" x14ac:dyDescent="0.25">
      <c r="A35" s="160" t="s">
        <v>603</v>
      </c>
      <c r="E35" s="160" t="s">
        <v>604</v>
      </c>
    </row>
    <row r="36" spans="1:5" x14ac:dyDescent="0.25">
      <c r="A36" s="160" t="s">
        <v>605</v>
      </c>
      <c r="E36" s="160" t="s">
        <v>606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5"/>
  <sheetViews>
    <sheetView showGridLines="0" zoomScale="75" zoomScaleNormal="75" workbookViewId="0">
      <selection activeCell="A43" sqref="A43:F4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503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INSTITUTO MUNICIPAL PARA LA ATENCIÓN INTEGRAL DE LAS MUJERES (IMAIM) DEL MUNICIPIO DE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504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512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513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515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516</v>
      </c>
    </row>
    <row r="39" spans="1:7" x14ac:dyDescent="0.25">
      <c r="A39" t="s">
        <v>517</v>
      </c>
    </row>
    <row r="43" spans="1:7" x14ac:dyDescent="0.25">
      <c r="A43" s="160" t="s">
        <v>601</v>
      </c>
      <c r="E43" s="160" t="s">
        <v>602</v>
      </c>
    </row>
    <row r="44" spans="1:7" x14ac:dyDescent="0.25">
      <c r="A44" s="160" t="s">
        <v>603</v>
      </c>
      <c r="E44" s="160" t="s">
        <v>604</v>
      </c>
    </row>
    <row r="45" spans="1:7" x14ac:dyDescent="0.25">
      <c r="A45" s="160" t="s">
        <v>605</v>
      </c>
      <c r="E45" s="160" t="s">
        <v>606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8"/>
  <sheetViews>
    <sheetView showGridLines="0" zoomScale="75" zoomScaleNormal="75" workbookViewId="0">
      <selection activeCell="A36" sqref="A36:F3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518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INSTITUTO MUNICIPAL PARA LA ATENCIÓN INTEGRAL DE LAS MUJERES (IMAIM) DEL MUNICIPIO DE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519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490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491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492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491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502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520</v>
      </c>
    </row>
    <row r="32" spans="1:7" x14ac:dyDescent="0.25">
      <c r="A32" t="s">
        <v>521</v>
      </c>
    </row>
    <row r="36" spans="1:5" x14ac:dyDescent="0.25">
      <c r="A36" s="160" t="s">
        <v>601</v>
      </c>
      <c r="E36" s="160" t="s">
        <v>602</v>
      </c>
    </row>
    <row r="37" spans="1:5" x14ac:dyDescent="0.25">
      <c r="A37" s="160" t="s">
        <v>603</v>
      </c>
      <c r="E37" s="160" t="s">
        <v>604</v>
      </c>
    </row>
    <row r="38" spans="1:5" x14ac:dyDescent="0.25">
      <c r="A38" s="160" t="s">
        <v>605</v>
      </c>
      <c r="E38" s="160" t="s">
        <v>606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73"/>
  <sheetViews>
    <sheetView showGridLines="0" tabSelected="1" zoomScale="75" zoomScaleNormal="75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0" t="s">
        <v>522</v>
      </c>
      <c r="B1" s="162"/>
      <c r="C1" s="162"/>
      <c r="D1" s="162"/>
      <c r="E1" s="162"/>
      <c r="F1" s="162"/>
    </row>
    <row r="2" spans="1:6" x14ac:dyDescent="0.25">
      <c r="A2" s="182" t="str">
        <f>'Formato 1'!A2</f>
        <v>INSTITUTO MUNICIPAL PARA LA ATENCIÓN INTEGRAL DE LAS MUJERES (IMAIM) DEL MUNICIPIO DE GUANAJUATO</v>
      </c>
      <c r="B2" s="183"/>
      <c r="C2" s="183"/>
      <c r="D2" s="183"/>
      <c r="E2" s="183"/>
      <c r="F2" s="184"/>
    </row>
    <row r="3" spans="1:6" x14ac:dyDescent="0.25">
      <c r="A3" s="179" t="s">
        <v>523</v>
      </c>
      <c r="B3" s="180"/>
      <c r="C3" s="180"/>
      <c r="D3" s="180"/>
      <c r="E3" s="180"/>
      <c r="F3" s="181"/>
    </row>
    <row r="4" spans="1:6" ht="30" x14ac:dyDescent="0.25">
      <c r="A4" s="139" t="s">
        <v>505</v>
      </c>
      <c r="B4" s="7" t="s">
        <v>524</v>
      </c>
      <c r="C4" s="33" t="s">
        <v>525</v>
      </c>
      <c r="D4" s="33" t="s">
        <v>526</v>
      </c>
      <c r="E4" s="33" t="s">
        <v>527</v>
      </c>
      <c r="F4" s="33" t="s">
        <v>528</v>
      </c>
    </row>
    <row r="5" spans="1:6" ht="15.75" customHeight="1" x14ac:dyDescent="0.25">
      <c r="A5" s="143" t="s">
        <v>529</v>
      </c>
      <c r="B5" s="148"/>
      <c r="C5" s="148"/>
      <c r="D5" s="148"/>
      <c r="E5" s="148"/>
      <c r="F5" s="148"/>
    </row>
    <row r="6" spans="1:6" ht="30" x14ac:dyDescent="0.25">
      <c r="A6" s="146" t="s">
        <v>530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531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532</v>
      </c>
      <c r="B9" s="145"/>
      <c r="C9" s="145"/>
      <c r="D9" s="145"/>
      <c r="E9" s="145"/>
      <c r="F9" s="145"/>
    </row>
    <row r="10" spans="1:6" x14ac:dyDescent="0.25">
      <c r="A10" s="146" t="s">
        <v>533</v>
      </c>
      <c r="B10" s="155"/>
      <c r="C10" s="155"/>
      <c r="D10" s="155"/>
      <c r="E10" s="155"/>
      <c r="F10" s="155"/>
    </row>
    <row r="11" spans="1:6" x14ac:dyDescent="0.25">
      <c r="A11" s="67" t="s">
        <v>534</v>
      </c>
      <c r="B11" s="155"/>
      <c r="C11" s="155"/>
      <c r="D11" s="155"/>
      <c r="E11" s="155"/>
      <c r="F11" s="155"/>
    </row>
    <row r="12" spans="1:6" x14ac:dyDescent="0.25">
      <c r="A12" s="67" t="s">
        <v>535</v>
      </c>
      <c r="B12" s="155"/>
      <c r="C12" s="155"/>
      <c r="D12" s="155"/>
      <c r="E12" s="155"/>
      <c r="F12" s="155"/>
    </row>
    <row r="13" spans="1:6" x14ac:dyDescent="0.25">
      <c r="A13" s="67" t="s">
        <v>536</v>
      </c>
      <c r="B13" s="155"/>
      <c r="C13" s="155"/>
      <c r="D13" s="155"/>
      <c r="E13" s="155"/>
      <c r="F13" s="155"/>
    </row>
    <row r="14" spans="1:6" x14ac:dyDescent="0.25">
      <c r="A14" s="146" t="s">
        <v>537</v>
      </c>
      <c r="B14" s="155"/>
      <c r="C14" s="155"/>
      <c r="D14" s="155"/>
      <c r="E14" s="155"/>
      <c r="F14" s="155"/>
    </row>
    <row r="15" spans="1:6" x14ac:dyDescent="0.25">
      <c r="A15" s="67" t="s">
        <v>534</v>
      </c>
      <c r="B15" s="155"/>
      <c r="C15" s="155"/>
      <c r="D15" s="155"/>
      <c r="E15" s="155"/>
      <c r="F15" s="155"/>
    </row>
    <row r="16" spans="1:6" x14ac:dyDescent="0.25">
      <c r="A16" s="67" t="s">
        <v>535</v>
      </c>
      <c r="B16" s="156"/>
      <c r="C16" s="156"/>
      <c r="D16" s="156"/>
      <c r="E16" s="156"/>
      <c r="F16" s="156"/>
    </row>
    <row r="17" spans="1:6" x14ac:dyDescent="0.25">
      <c r="A17" s="67" t="s">
        <v>536</v>
      </c>
      <c r="B17" s="157"/>
      <c r="C17" s="157"/>
      <c r="D17" s="157"/>
      <c r="E17" s="157"/>
      <c r="F17" s="157"/>
    </row>
    <row r="18" spans="1:6" x14ac:dyDescent="0.25">
      <c r="A18" s="146" t="s">
        <v>538</v>
      </c>
      <c r="B18" s="157"/>
      <c r="C18" s="157"/>
      <c r="D18" s="157"/>
      <c r="E18" s="157"/>
      <c r="F18" s="157"/>
    </row>
    <row r="19" spans="1:6" x14ac:dyDescent="0.25">
      <c r="A19" s="146" t="s">
        <v>539</v>
      </c>
      <c r="B19" s="157"/>
      <c r="C19" s="157"/>
      <c r="D19" s="157"/>
      <c r="E19" s="157"/>
      <c r="F19" s="157"/>
    </row>
    <row r="20" spans="1:6" x14ac:dyDescent="0.25">
      <c r="A20" s="146" t="s">
        <v>540</v>
      </c>
      <c r="B20" s="158"/>
      <c r="C20" s="158"/>
      <c r="D20" s="158"/>
      <c r="E20" s="158"/>
      <c r="F20" s="158"/>
    </row>
    <row r="21" spans="1:6" x14ac:dyDescent="0.25">
      <c r="A21" s="146" t="s">
        <v>541</v>
      </c>
      <c r="B21" s="158"/>
      <c r="C21" s="158"/>
      <c r="D21" s="158"/>
      <c r="E21" s="158"/>
      <c r="F21" s="158"/>
    </row>
    <row r="22" spans="1:6" x14ac:dyDescent="0.25">
      <c r="A22" s="146" t="s">
        <v>542</v>
      </c>
      <c r="B22" s="158"/>
      <c r="C22" s="158"/>
      <c r="D22" s="158"/>
      <c r="E22" s="158"/>
      <c r="F22" s="158"/>
    </row>
    <row r="23" spans="1:6" x14ac:dyDescent="0.25">
      <c r="A23" s="146" t="s">
        <v>543</v>
      </c>
      <c r="B23" s="158"/>
      <c r="C23" s="158"/>
      <c r="D23" s="158"/>
      <c r="E23" s="158"/>
      <c r="F23" s="158"/>
    </row>
    <row r="24" spans="1:6" x14ac:dyDescent="0.25">
      <c r="A24" s="146" t="s">
        <v>544</v>
      </c>
      <c r="B24" s="150"/>
      <c r="C24" s="150"/>
      <c r="D24" s="150"/>
      <c r="E24" s="150"/>
      <c r="F24" s="150"/>
    </row>
    <row r="25" spans="1:6" x14ac:dyDescent="0.25">
      <c r="A25" s="146" t="s">
        <v>545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546</v>
      </c>
      <c r="B27" s="149"/>
      <c r="C27" s="149"/>
      <c r="D27" s="149"/>
      <c r="E27" s="149"/>
      <c r="F27" s="149"/>
    </row>
    <row r="28" spans="1:6" x14ac:dyDescent="0.25">
      <c r="A28" s="146" t="s">
        <v>547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548</v>
      </c>
      <c r="B30" s="53"/>
      <c r="C30" s="53"/>
      <c r="D30" s="53"/>
      <c r="E30" s="53"/>
      <c r="F30" s="53"/>
    </row>
    <row r="31" spans="1:6" x14ac:dyDescent="0.25">
      <c r="A31" s="154" t="s">
        <v>533</v>
      </c>
      <c r="B31" s="91"/>
      <c r="C31" s="91"/>
      <c r="D31" s="91"/>
      <c r="E31" s="91"/>
      <c r="F31" s="91"/>
    </row>
    <row r="32" spans="1:6" x14ac:dyDescent="0.25">
      <c r="A32" s="154" t="s">
        <v>537</v>
      </c>
      <c r="B32" s="91"/>
      <c r="C32" s="91"/>
      <c r="D32" s="91"/>
      <c r="E32" s="91"/>
      <c r="F32" s="91"/>
    </row>
    <row r="33" spans="1:6" x14ac:dyDescent="0.25">
      <c r="A33" s="154" t="s">
        <v>549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550</v>
      </c>
      <c r="B35" s="53"/>
      <c r="C35" s="53"/>
      <c r="D35" s="53"/>
      <c r="E35" s="53"/>
      <c r="F35" s="53"/>
    </row>
    <row r="36" spans="1:6" x14ac:dyDescent="0.25">
      <c r="A36" s="154" t="s">
        <v>551</v>
      </c>
      <c r="B36" s="53"/>
      <c r="C36" s="53"/>
      <c r="D36" s="53"/>
      <c r="E36" s="53"/>
      <c r="F36" s="53"/>
    </row>
    <row r="37" spans="1:6" x14ac:dyDescent="0.25">
      <c r="A37" s="154" t="s">
        <v>552</v>
      </c>
      <c r="B37" s="53"/>
      <c r="C37" s="53"/>
      <c r="D37" s="53"/>
      <c r="E37" s="53"/>
      <c r="F37" s="53"/>
    </row>
    <row r="38" spans="1:6" x14ac:dyDescent="0.25">
      <c r="A38" s="154" t="s">
        <v>553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554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555</v>
      </c>
      <c r="B42" s="53"/>
      <c r="C42" s="53"/>
      <c r="D42" s="53"/>
      <c r="E42" s="53"/>
      <c r="F42" s="53"/>
    </row>
    <row r="43" spans="1:6" x14ac:dyDescent="0.25">
      <c r="A43" s="154" t="s">
        <v>556</v>
      </c>
      <c r="B43" s="91"/>
      <c r="C43" s="91"/>
      <c r="D43" s="91"/>
      <c r="E43" s="91"/>
      <c r="F43" s="91"/>
    </row>
    <row r="44" spans="1:6" x14ac:dyDescent="0.25">
      <c r="A44" s="154" t="s">
        <v>557</v>
      </c>
      <c r="B44" s="91"/>
      <c r="C44" s="91"/>
      <c r="D44" s="91"/>
      <c r="E44" s="91"/>
      <c r="F44" s="91"/>
    </row>
    <row r="45" spans="1:6" x14ac:dyDescent="0.25">
      <c r="A45" s="154" t="s">
        <v>558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559</v>
      </c>
      <c r="B47" s="53"/>
      <c r="C47" s="53"/>
      <c r="D47" s="53"/>
      <c r="E47" s="53"/>
      <c r="F47" s="53"/>
    </row>
    <row r="48" spans="1:6" x14ac:dyDescent="0.25">
      <c r="A48" s="154" t="s">
        <v>557</v>
      </c>
      <c r="B48" s="91"/>
      <c r="C48" s="91"/>
      <c r="D48" s="91"/>
      <c r="E48" s="91"/>
      <c r="F48" s="91"/>
    </row>
    <row r="49" spans="1:6" x14ac:dyDescent="0.25">
      <c r="A49" s="154" t="s">
        <v>558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560</v>
      </c>
      <c r="B51" s="53"/>
      <c r="C51" s="53"/>
      <c r="D51" s="53"/>
      <c r="E51" s="53"/>
      <c r="F51" s="53"/>
    </row>
    <row r="52" spans="1:6" x14ac:dyDescent="0.25">
      <c r="A52" s="154" t="s">
        <v>557</v>
      </c>
      <c r="B52" s="91"/>
      <c r="C52" s="91"/>
      <c r="D52" s="91"/>
      <c r="E52" s="91"/>
      <c r="F52" s="91"/>
    </row>
    <row r="53" spans="1:6" x14ac:dyDescent="0.25">
      <c r="A53" s="154" t="s">
        <v>558</v>
      </c>
      <c r="B53" s="91"/>
      <c r="C53" s="91"/>
      <c r="D53" s="91"/>
      <c r="E53" s="91"/>
      <c r="F53" s="91"/>
    </row>
    <row r="54" spans="1:6" x14ac:dyDescent="0.25">
      <c r="A54" s="154" t="s">
        <v>561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562</v>
      </c>
      <c r="B56" s="53"/>
      <c r="C56" s="53"/>
      <c r="D56" s="53"/>
      <c r="E56" s="53"/>
      <c r="F56" s="53"/>
    </row>
    <row r="57" spans="1:6" x14ac:dyDescent="0.25">
      <c r="A57" s="154" t="s">
        <v>557</v>
      </c>
      <c r="B57" s="91"/>
      <c r="C57" s="91"/>
      <c r="D57" s="91"/>
      <c r="E57" s="91"/>
      <c r="F57" s="91"/>
    </row>
    <row r="58" spans="1:6" x14ac:dyDescent="0.25">
      <c r="A58" s="154" t="s">
        <v>558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563</v>
      </c>
      <c r="B60" s="53"/>
      <c r="C60" s="53"/>
      <c r="D60" s="53"/>
      <c r="E60" s="53"/>
      <c r="F60" s="53"/>
    </row>
    <row r="61" spans="1:6" x14ac:dyDescent="0.25">
      <c r="A61" s="154" t="s">
        <v>564</v>
      </c>
      <c r="B61" s="141"/>
      <c r="C61" s="141"/>
      <c r="D61" s="141"/>
      <c r="E61" s="141"/>
      <c r="F61" s="141"/>
    </row>
    <row r="62" spans="1:6" x14ac:dyDescent="0.25">
      <c r="A62" s="154" t="s">
        <v>565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566</v>
      </c>
      <c r="B64" s="141"/>
      <c r="C64" s="141"/>
      <c r="D64" s="141"/>
      <c r="E64" s="141"/>
      <c r="F64" s="141"/>
    </row>
    <row r="65" spans="1:6" x14ac:dyDescent="0.25">
      <c r="A65" s="154" t="s">
        <v>567</v>
      </c>
      <c r="B65" s="141"/>
      <c r="C65" s="141"/>
      <c r="D65" s="141"/>
      <c r="E65" s="141"/>
      <c r="F65" s="141"/>
    </row>
    <row r="66" spans="1:6" x14ac:dyDescent="0.25">
      <c r="A66" s="154" t="s">
        <v>568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  <row r="71" spans="1:6" x14ac:dyDescent="0.25">
      <c r="A71" s="160" t="s">
        <v>601</v>
      </c>
      <c r="E71" s="160" t="s">
        <v>602</v>
      </c>
    </row>
    <row r="72" spans="1:6" x14ac:dyDescent="0.25">
      <c r="A72" s="160" t="s">
        <v>603</v>
      </c>
      <c r="E72" s="160" t="s">
        <v>604</v>
      </c>
    </row>
    <row r="73" spans="1:6" x14ac:dyDescent="0.25">
      <c r="A73" s="160" t="s">
        <v>605</v>
      </c>
      <c r="E73" s="160" t="s">
        <v>606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7" t="s">
        <v>453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INSTITUTO MUNICIPAL PARA LA ATENCIÓN INTEGRAL DE LAS MUJERES (IMAIM) DEL MUNICIPIO DE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454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455</v>
      </c>
      <c r="B5" s="132"/>
      <c r="C5" s="132"/>
      <c r="D5" s="132"/>
      <c r="E5" s="132"/>
      <c r="F5" s="132"/>
      <c r="G5" s="133"/>
    </row>
    <row r="6" spans="1:7" x14ac:dyDescent="0.25">
      <c r="A6" s="185" t="s">
        <v>505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25">
      <c r="A7" s="186"/>
      <c r="B7" s="70" t="s">
        <v>569</v>
      </c>
      <c r="C7" s="186"/>
      <c r="D7" s="186"/>
      <c r="E7" s="186"/>
      <c r="F7" s="186"/>
      <c r="G7" s="186"/>
    </row>
    <row r="8" spans="1:7" ht="30" x14ac:dyDescent="0.25">
      <c r="A8" s="71" t="s">
        <v>512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8" t="s">
        <v>488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INSTITUTO MUNICIPAL PARA LA ATENCIÓN INTEGRAL DE LAS MUJERES (IMAIM) DEL MUNICIPIO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455</v>
      </c>
      <c r="B5" s="114"/>
      <c r="C5" s="114"/>
      <c r="D5" s="114"/>
      <c r="E5" s="114"/>
      <c r="F5" s="114"/>
      <c r="G5" s="115"/>
    </row>
    <row r="6" spans="1:7" x14ac:dyDescent="0.25">
      <c r="A6" s="189" t="s">
        <v>580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25">
      <c r="A7" s="190"/>
      <c r="B7" s="37" t="s">
        <v>569</v>
      </c>
      <c r="C7" s="186"/>
      <c r="D7" s="186"/>
      <c r="E7" s="186"/>
      <c r="F7" s="186"/>
      <c r="G7" s="186"/>
    </row>
    <row r="8" spans="1:7" x14ac:dyDescent="0.25">
      <c r="A8" s="26" t="s">
        <v>490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8" t="s">
        <v>503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INSTITUTO MUNICIPAL PARA LA ATENCIÓN INTEGRAL DE LAS MUJERES (IMAIM) DEL MUNICIPIO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504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2" t="s">
        <v>505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f>+F5+1</f>
        <v>2022</v>
      </c>
    </row>
    <row r="6" spans="1:7" ht="32.25" x14ac:dyDescent="0.25">
      <c r="A6" s="169"/>
      <c r="B6" s="194"/>
      <c r="C6" s="194"/>
      <c r="D6" s="194"/>
      <c r="E6" s="194"/>
      <c r="F6" s="194"/>
      <c r="G6" s="37" t="s">
        <v>584</v>
      </c>
    </row>
    <row r="7" spans="1:7" x14ac:dyDescent="0.25">
      <c r="A7" s="62" t="s">
        <v>512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1" t="s">
        <v>596</v>
      </c>
      <c r="B39" s="191"/>
      <c r="C39" s="191"/>
      <c r="D39" s="191"/>
      <c r="E39" s="191"/>
      <c r="F39" s="191"/>
      <c r="G39" s="191"/>
    </row>
    <row r="40" spans="1:7" x14ac:dyDescent="0.25">
      <c r="A40" s="191" t="s">
        <v>597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8" t="s">
        <v>518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INSTITUTO MUNICIPAL PARA LA ATENCIÓN INTEGRAL DE LAS MUJERES (IMAIM) DEL MUNICIPIO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519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5" t="s">
        <v>580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v>2022</v>
      </c>
    </row>
    <row r="6" spans="1:7" ht="48.75" customHeight="1" x14ac:dyDescent="0.25">
      <c r="A6" s="196"/>
      <c r="B6" s="194"/>
      <c r="C6" s="194"/>
      <c r="D6" s="194"/>
      <c r="E6" s="194"/>
      <c r="F6" s="194"/>
      <c r="G6" s="37" t="s">
        <v>598</v>
      </c>
    </row>
    <row r="7" spans="1:7" x14ac:dyDescent="0.25">
      <c r="A7" s="26" t="s">
        <v>490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1" t="s">
        <v>596</v>
      </c>
      <c r="B32" s="191"/>
      <c r="C32" s="191"/>
      <c r="D32" s="191"/>
      <c r="E32" s="191"/>
      <c r="F32" s="191"/>
      <c r="G32" s="191"/>
    </row>
    <row r="33" spans="1:7" x14ac:dyDescent="0.25">
      <c r="A33" s="191" t="s">
        <v>597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7" t="s">
        <v>522</v>
      </c>
      <c r="B1" s="197"/>
      <c r="C1" s="197"/>
      <c r="D1" s="197"/>
      <c r="E1" s="197"/>
      <c r="F1" s="197"/>
    </row>
    <row r="2" spans="1:6" ht="20.100000000000001" customHeight="1" x14ac:dyDescent="0.25">
      <c r="A2" s="110" t="str">
        <f>'Formato 1'!A2</f>
        <v>INSTITUTO MUNICIPAL PARA LA ATENCIÓN INTEGRAL DE LAS MUJERES (IMAIM) DEL MUNICIPIO DE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523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524</v>
      </c>
      <c r="C4" s="121" t="s">
        <v>525</v>
      </c>
      <c r="D4" s="121" t="s">
        <v>526</v>
      </c>
      <c r="E4" s="121" t="s">
        <v>527</v>
      </c>
      <c r="F4" s="121" t="s">
        <v>528</v>
      </c>
    </row>
    <row r="5" spans="1:6" ht="12.75" customHeight="1" x14ac:dyDescent="0.25">
      <c r="A5" s="18" t="s">
        <v>529</v>
      </c>
      <c r="B5" s="53"/>
      <c r="C5" s="53"/>
      <c r="D5" s="53"/>
      <c r="E5" s="53"/>
      <c r="F5" s="53"/>
    </row>
    <row r="6" spans="1:6" ht="30" x14ac:dyDescent="0.25">
      <c r="A6" s="59" t="s">
        <v>530</v>
      </c>
      <c r="B6" s="60"/>
      <c r="C6" s="60"/>
      <c r="D6" s="60"/>
      <c r="E6" s="60"/>
      <c r="F6" s="60"/>
    </row>
    <row r="7" spans="1:6" ht="15" x14ac:dyDescent="0.25">
      <c r="A7" s="59" t="s">
        <v>531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532</v>
      </c>
      <c r="B9" s="45"/>
      <c r="C9" s="45"/>
      <c r="D9" s="45"/>
      <c r="E9" s="45"/>
      <c r="F9" s="45"/>
    </row>
    <row r="10" spans="1:6" ht="15" x14ac:dyDescent="0.25">
      <c r="A10" s="59" t="s">
        <v>533</v>
      </c>
      <c r="B10" s="60"/>
      <c r="C10" s="60"/>
      <c r="D10" s="60"/>
      <c r="E10" s="60"/>
      <c r="F10" s="60"/>
    </row>
    <row r="11" spans="1:6" ht="15" x14ac:dyDescent="0.25">
      <c r="A11" s="80" t="s">
        <v>534</v>
      </c>
      <c r="B11" s="60"/>
      <c r="C11" s="60"/>
      <c r="D11" s="60"/>
      <c r="E11" s="60"/>
      <c r="F11" s="60"/>
    </row>
    <row r="12" spans="1:6" ht="15" x14ac:dyDescent="0.25">
      <c r="A12" s="80" t="s">
        <v>535</v>
      </c>
      <c r="B12" s="60"/>
      <c r="C12" s="60"/>
      <c r="D12" s="60"/>
      <c r="E12" s="60"/>
      <c r="F12" s="60"/>
    </row>
    <row r="13" spans="1:6" ht="15" x14ac:dyDescent="0.25">
      <c r="A13" s="80" t="s">
        <v>536</v>
      </c>
      <c r="B13" s="60"/>
      <c r="C13" s="60"/>
      <c r="D13" s="60"/>
      <c r="E13" s="60"/>
      <c r="F13" s="60"/>
    </row>
    <row r="14" spans="1:6" ht="15" x14ac:dyDescent="0.25">
      <c r="A14" s="59" t="s">
        <v>537</v>
      </c>
      <c r="B14" s="60"/>
      <c r="C14" s="60"/>
      <c r="D14" s="60"/>
      <c r="E14" s="60"/>
      <c r="F14" s="60"/>
    </row>
    <row r="15" spans="1:6" ht="15" x14ac:dyDescent="0.25">
      <c r="A15" s="80" t="s">
        <v>534</v>
      </c>
      <c r="B15" s="60"/>
      <c r="C15" s="60"/>
      <c r="D15" s="60"/>
      <c r="E15" s="60"/>
      <c r="F15" s="60"/>
    </row>
    <row r="16" spans="1:6" ht="15" x14ac:dyDescent="0.25">
      <c r="A16" s="80" t="s">
        <v>535</v>
      </c>
      <c r="B16" s="60"/>
      <c r="C16" s="60"/>
      <c r="D16" s="60"/>
      <c r="E16" s="60"/>
      <c r="F16" s="60"/>
    </row>
    <row r="17" spans="1:6" ht="15" x14ac:dyDescent="0.25">
      <c r="A17" s="80" t="s">
        <v>536</v>
      </c>
      <c r="B17" s="60"/>
      <c r="C17" s="60"/>
      <c r="D17" s="60"/>
      <c r="E17" s="60"/>
      <c r="F17" s="60"/>
    </row>
    <row r="18" spans="1:6" ht="15" x14ac:dyDescent="0.25">
      <c r="A18" s="59" t="s">
        <v>538</v>
      </c>
      <c r="B18" s="122"/>
      <c r="C18" s="60"/>
      <c r="D18" s="60"/>
      <c r="E18" s="60"/>
      <c r="F18" s="60"/>
    </row>
    <row r="19" spans="1:6" ht="15" x14ac:dyDescent="0.25">
      <c r="A19" s="59" t="s">
        <v>539</v>
      </c>
      <c r="B19" s="60"/>
      <c r="C19" s="60"/>
      <c r="D19" s="60"/>
      <c r="E19" s="60"/>
      <c r="F19" s="60"/>
    </row>
    <row r="20" spans="1:6" ht="30" x14ac:dyDescent="0.25">
      <c r="A20" s="59" t="s">
        <v>540</v>
      </c>
      <c r="B20" s="123"/>
      <c r="C20" s="123"/>
      <c r="D20" s="123"/>
      <c r="E20" s="123"/>
      <c r="F20" s="123"/>
    </row>
    <row r="21" spans="1:6" ht="30" x14ac:dyDescent="0.25">
      <c r="A21" s="59" t="s">
        <v>541</v>
      </c>
      <c r="B21" s="123"/>
      <c r="C21" s="123"/>
      <c r="D21" s="123"/>
      <c r="E21" s="123"/>
      <c r="F21" s="123"/>
    </row>
    <row r="22" spans="1:6" ht="30" x14ac:dyDescent="0.25">
      <c r="A22" s="59" t="s">
        <v>542</v>
      </c>
      <c r="B22" s="123"/>
      <c r="C22" s="123"/>
      <c r="D22" s="123"/>
      <c r="E22" s="123"/>
      <c r="F22" s="123"/>
    </row>
    <row r="23" spans="1:6" ht="15" x14ac:dyDescent="0.25">
      <c r="A23" s="59" t="s">
        <v>543</v>
      </c>
      <c r="B23" s="123"/>
      <c r="C23" s="123"/>
      <c r="D23" s="123"/>
      <c r="E23" s="123"/>
      <c r="F23" s="123"/>
    </row>
    <row r="24" spans="1:6" ht="15" x14ac:dyDescent="0.25">
      <c r="A24" s="59" t="s">
        <v>544</v>
      </c>
      <c r="B24" s="124"/>
      <c r="C24" s="60"/>
      <c r="D24" s="60"/>
      <c r="E24" s="60"/>
      <c r="F24" s="60"/>
    </row>
    <row r="25" spans="1:6" ht="15" x14ac:dyDescent="0.25">
      <c r="A25" s="59" t="s">
        <v>545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546</v>
      </c>
      <c r="B27" s="45"/>
      <c r="C27" s="45"/>
      <c r="D27" s="45"/>
      <c r="E27" s="45"/>
      <c r="F27" s="45"/>
    </row>
    <row r="28" spans="1:6" ht="15" x14ac:dyDescent="0.25">
      <c r="A28" s="59" t="s">
        <v>547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548</v>
      </c>
      <c r="B30" s="45"/>
      <c r="C30" s="45"/>
      <c r="D30" s="45"/>
      <c r="E30" s="45"/>
      <c r="F30" s="45"/>
    </row>
    <row r="31" spans="1:6" ht="15" x14ac:dyDescent="0.25">
      <c r="A31" s="59" t="s">
        <v>533</v>
      </c>
      <c r="B31" s="60"/>
      <c r="C31" s="60"/>
      <c r="D31" s="60"/>
      <c r="E31" s="60"/>
      <c r="F31" s="60"/>
    </row>
    <row r="32" spans="1:6" ht="15" x14ac:dyDescent="0.25">
      <c r="A32" s="59" t="s">
        <v>537</v>
      </c>
      <c r="B32" s="60"/>
      <c r="C32" s="60"/>
      <c r="D32" s="60"/>
      <c r="E32" s="60"/>
      <c r="F32" s="60"/>
    </row>
    <row r="33" spans="1:6" ht="15" x14ac:dyDescent="0.25">
      <c r="A33" s="59" t="s">
        <v>549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550</v>
      </c>
      <c r="B35" s="45"/>
      <c r="C35" s="45"/>
      <c r="D35" s="45"/>
      <c r="E35" s="45"/>
      <c r="F35" s="45"/>
    </row>
    <row r="36" spans="1:6" ht="15" x14ac:dyDescent="0.25">
      <c r="A36" s="59" t="s">
        <v>551</v>
      </c>
      <c r="B36" s="60"/>
      <c r="C36" s="60"/>
      <c r="D36" s="60"/>
      <c r="E36" s="60"/>
      <c r="F36" s="60"/>
    </row>
    <row r="37" spans="1:6" ht="15" x14ac:dyDescent="0.25">
      <c r="A37" s="59" t="s">
        <v>552</v>
      </c>
      <c r="B37" s="60"/>
      <c r="C37" s="60"/>
      <c r="D37" s="60"/>
      <c r="E37" s="60"/>
      <c r="F37" s="60"/>
    </row>
    <row r="38" spans="1:6" ht="15" x14ac:dyDescent="0.25">
      <c r="A38" s="59" t="s">
        <v>553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555</v>
      </c>
      <c r="B42" s="45"/>
      <c r="C42" s="45"/>
      <c r="D42" s="45"/>
      <c r="E42" s="45"/>
      <c r="F42" s="45"/>
    </row>
    <row r="43" spans="1:6" ht="15" x14ac:dyDescent="0.25">
      <c r="A43" s="59" t="s">
        <v>556</v>
      </c>
      <c r="B43" s="60"/>
      <c r="C43" s="60"/>
      <c r="D43" s="60"/>
      <c r="E43" s="60"/>
      <c r="F43" s="60"/>
    </row>
    <row r="44" spans="1:6" ht="15" x14ac:dyDescent="0.25">
      <c r="A44" s="59" t="s">
        <v>557</v>
      </c>
      <c r="B44" s="60"/>
      <c r="C44" s="60"/>
      <c r="D44" s="60"/>
      <c r="E44" s="60"/>
      <c r="F44" s="60"/>
    </row>
    <row r="45" spans="1:6" ht="15" x14ac:dyDescent="0.25">
      <c r="A45" s="59" t="s">
        <v>558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559</v>
      </c>
      <c r="B47" s="45"/>
      <c r="C47" s="45"/>
      <c r="D47" s="45"/>
      <c r="E47" s="45"/>
      <c r="F47" s="45"/>
    </row>
    <row r="48" spans="1:6" ht="15" x14ac:dyDescent="0.25">
      <c r="A48" s="59" t="s">
        <v>557</v>
      </c>
      <c r="B48" s="123"/>
      <c r="C48" s="123"/>
      <c r="D48" s="123"/>
      <c r="E48" s="123"/>
      <c r="F48" s="123"/>
    </row>
    <row r="49" spans="1:6" ht="15" x14ac:dyDescent="0.25">
      <c r="A49" s="59" t="s">
        <v>558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560</v>
      </c>
      <c r="B51" s="45"/>
      <c r="C51" s="45"/>
      <c r="D51" s="45"/>
      <c r="E51" s="45"/>
      <c r="F51" s="45"/>
    </row>
    <row r="52" spans="1:6" ht="15" x14ac:dyDescent="0.25">
      <c r="A52" s="59" t="s">
        <v>557</v>
      </c>
      <c r="B52" s="60"/>
      <c r="C52" s="60"/>
      <c r="D52" s="60"/>
      <c r="E52" s="60"/>
      <c r="F52" s="60"/>
    </row>
    <row r="53" spans="1:6" ht="15" x14ac:dyDescent="0.25">
      <c r="A53" s="59" t="s">
        <v>558</v>
      </c>
      <c r="B53" s="60"/>
      <c r="C53" s="60"/>
      <c r="D53" s="60"/>
      <c r="E53" s="60"/>
      <c r="F53" s="60"/>
    </row>
    <row r="54" spans="1:6" ht="15" x14ac:dyDescent="0.25">
      <c r="A54" s="59" t="s">
        <v>561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565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568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2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1" t="s">
        <v>124</v>
      </c>
      <c r="B1" s="162"/>
      <c r="C1" s="162"/>
      <c r="D1" s="162"/>
      <c r="E1" s="162"/>
      <c r="F1" s="162"/>
      <c r="G1" s="162"/>
      <c r="H1" s="163"/>
    </row>
    <row r="2" spans="1:8" x14ac:dyDescent="0.25">
      <c r="A2" s="110" t="str">
        <f>'Formato 1'!A2</f>
        <v>INSTITUTO MUNICIPAL PARA LA ATENCIÓN INTEGRAL DE LAS MUJERES (IMAIM) DEL MUNICIPIO DE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0</v>
      </c>
      <c r="C18" s="108"/>
      <c r="D18" s="108"/>
      <c r="E18" s="108"/>
      <c r="F18" s="4">
        <v>0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0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4" t="s">
        <v>154</v>
      </c>
      <c r="B33" s="164"/>
      <c r="C33" s="164"/>
      <c r="D33" s="164"/>
      <c r="E33" s="164"/>
      <c r="F33" s="164"/>
      <c r="G33" s="164"/>
      <c r="H33" s="164"/>
    </row>
    <row r="34" spans="1:8" ht="14.45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4.45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4.45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4.45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  <row r="50" spans="1:7" x14ac:dyDescent="0.25">
      <c r="A50" s="160" t="s">
        <v>601</v>
      </c>
      <c r="G50" s="160" t="s">
        <v>602</v>
      </c>
    </row>
    <row r="51" spans="1:7" x14ac:dyDescent="0.25">
      <c r="A51" s="160" t="s">
        <v>603</v>
      </c>
      <c r="G51" s="160" t="s">
        <v>604</v>
      </c>
    </row>
    <row r="52" spans="1:7" x14ac:dyDescent="0.25">
      <c r="A52" s="160" t="s">
        <v>605</v>
      </c>
      <c r="G52" s="160" t="s">
        <v>606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scale="47" orientation="portrait" horizontalDpi="1200" verticalDpi="1200" r:id="rId1"/>
  <ignoredErrors>
    <ignoredError sqref="B8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8"/>
  <sheetViews>
    <sheetView showGridLines="0" zoomScale="75" zoomScaleNormal="75" workbookViewId="0">
      <selection activeCell="C6" sqref="C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1" t="s">
        <v>165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x14ac:dyDescent="0.25">
      <c r="A2" s="110" t="str">
        <f>'Formato 1'!A2</f>
        <v>INSTITUTO MUNICIPAL PARA LA ATENCIÓN INTEGRAL DE LAS MUJERES (IMAIM) DEL MUNICIPIO DE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6" spans="1:11" x14ac:dyDescent="0.25">
      <c r="B26" s="160" t="s">
        <v>601</v>
      </c>
      <c r="H26" s="160" t="s">
        <v>602</v>
      </c>
    </row>
    <row r="27" spans="1:11" x14ac:dyDescent="0.25">
      <c r="B27" s="160" t="s">
        <v>603</v>
      </c>
      <c r="H27" s="160" t="s">
        <v>604</v>
      </c>
    </row>
    <row r="28" spans="1:11" x14ac:dyDescent="0.25">
      <c r="B28" s="160" t="s">
        <v>605</v>
      </c>
      <c r="H28" s="160" t="s">
        <v>606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82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1" t="s">
        <v>189</v>
      </c>
      <c r="B1" s="162"/>
      <c r="C1" s="162"/>
      <c r="D1" s="163"/>
    </row>
    <row r="2" spans="1:4" x14ac:dyDescent="0.25">
      <c r="A2" s="110" t="str">
        <f>'Formato 1'!A2</f>
        <v>INSTITUTO MUNICIPAL PARA LA ATENCIÓN INTEGRAL DE LAS MUJERES (IMAIM) DEL MUNICIPIO DE GUANAJUATO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31 de Diciembre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0</v>
      </c>
      <c r="C8" s="14">
        <f>SUM(C9:C11)</f>
        <v>0</v>
      </c>
      <c r="D8" s="14">
        <f>SUM(D9:D11)</f>
        <v>0</v>
      </c>
    </row>
    <row r="9" spans="1:4" x14ac:dyDescent="0.25">
      <c r="A9" s="58" t="s">
        <v>195</v>
      </c>
      <c r="B9" s="94">
        <v>0</v>
      </c>
      <c r="C9" s="94">
        <v>0</v>
      </c>
      <c r="D9" s="94">
        <v>0</v>
      </c>
    </row>
    <row r="10" spans="1:4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0</v>
      </c>
      <c r="C13" s="14">
        <f>C14+C15</f>
        <v>0</v>
      </c>
      <c r="D13" s="14">
        <f>D14+D15</f>
        <v>0</v>
      </c>
    </row>
    <row r="14" spans="1:4" x14ac:dyDescent="0.25">
      <c r="A14" s="58" t="s">
        <v>199</v>
      </c>
      <c r="B14" s="94">
        <v>0</v>
      </c>
      <c r="C14" s="94">
        <v>0</v>
      </c>
      <c r="D14" s="94">
        <v>0</v>
      </c>
    </row>
    <row r="15" spans="1:4" x14ac:dyDescent="0.25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202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0</v>
      </c>
      <c r="D21" s="14">
        <f>D8-D13+D17</f>
        <v>0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0</v>
      </c>
      <c r="D23" s="14">
        <f>D21-D11</f>
        <v>0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0</v>
      </c>
      <c r="D25" s="14">
        <f>D23-D17</f>
        <v>0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0</v>
      </c>
      <c r="D33" s="4">
        <f>D25+D29</f>
        <v>0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0</v>
      </c>
      <c r="C48" s="96">
        <f>C9</f>
        <v>0</v>
      </c>
      <c r="D48" s="96">
        <f>D9</f>
        <v>0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0</v>
      </c>
      <c r="C53" s="47">
        <f>C14</f>
        <v>0</v>
      </c>
      <c r="D53" s="47">
        <f>D14</f>
        <v>0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0</v>
      </c>
      <c r="D57" s="4">
        <f>D48+D49-D53+D55</f>
        <v>0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0</v>
      </c>
      <c r="D59" s="4">
        <f>D57-D49</f>
        <v>0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  <row r="80" spans="1:4" x14ac:dyDescent="0.25">
      <c r="A80" s="160" t="s">
        <v>601</v>
      </c>
      <c r="C80" s="160" t="s">
        <v>602</v>
      </c>
    </row>
    <row r="81" spans="1:3" x14ac:dyDescent="0.25">
      <c r="A81" s="160" t="s">
        <v>603</v>
      </c>
      <c r="C81" s="160" t="s">
        <v>604</v>
      </c>
    </row>
    <row r="82" spans="1:3" x14ac:dyDescent="0.25">
      <c r="A82" s="160" t="s">
        <v>605</v>
      </c>
      <c r="C82" s="160" t="s">
        <v>606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8:D25 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2"/>
  <sheetViews>
    <sheetView showGridLines="0" zoomScale="75" zoomScaleNormal="75" workbookViewId="0">
      <selection activeCell="A80" sqref="A80:F8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1" t="s">
        <v>230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INSTITUTO MUNICIPAL PARA LA ATENCIÓN INTEGRAL DE LAS MUJERES (IMAIM) DEL MUNICIPIO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5" t="s">
        <v>232</v>
      </c>
      <c r="B6" s="167" t="s">
        <v>233</v>
      </c>
      <c r="C6" s="167"/>
      <c r="D6" s="167"/>
      <c r="E6" s="167"/>
      <c r="F6" s="167"/>
      <c r="G6" s="167" t="s">
        <v>234</v>
      </c>
    </row>
    <row r="7" spans="1:7" ht="30" x14ac:dyDescent="0.25">
      <c r="A7" s="166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7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0</v>
      </c>
      <c r="C41" s="4">
        <f t="shared" si="7"/>
        <v>0</v>
      </c>
      <c r="D41" s="4">
        <f t="shared" si="7"/>
        <v>0</v>
      </c>
      <c r="E41" s="4">
        <f t="shared" si="7"/>
        <v>0</v>
      </c>
      <c r="F41" s="4">
        <f t="shared" si="7"/>
        <v>0</v>
      </c>
      <c r="G41" s="4">
        <f t="shared" si="7"/>
        <v>0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0</v>
      </c>
      <c r="C70" s="4">
        <f t="shared" si="16"/>
        <v>0</v>
      </c>
      <c r="D70" s="4">
        <f t="shared" si="16"/>
        <v>0</v>
      </c>
      <c r="E70" s="4">
        <f t="shared" si="16"/>
        <v>0</v>
      </c>
      <c r="F70" s="4">
        <f t="shared" si="16"/>
        <v>0</v>
      </c>
      <c r="G70" s="4">
        <f t="shared" si="16"/>
        <v>0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  <row r="80" spans="1:7" x14ac:dyDescent="0.25">
      <c r="A80" s="160" t="s">
        <v>601</v>
      </c>
      <c r="E80" s="160" t="s">
        <v>602</v>
      </c>
    </row>
    <row r="81" spans="1:5" x14ac:dyDescent="0.25">
      <c r="A81" s="160" t="s">
        <v>603</v>
      </c>
      <c r="E81" s="160" t="s">
        <v>604</v>
      </c>
    </row>
    <row r="82" spans="1:5" x14ac:dyDescent="0.25">
      <c r="A82" s="160" t="s">
        <v>605</v>
      </c>
      <c r="E82" s="160" t="s">
        <v>606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6"/>
  <sheetViews>
    <sheetView showGridLines="0" zoomScale="75" zoomScaleNormal="75" workbookViewId="0">
      <selection activeCell="A164" sqref="A164:F16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0" t="s">
        <v>301</v>
      </c>
      <c r="B1" s="162"/>
      <c r="C1" s="162"/>
      <c r="D1" s="162"/>
      <c r="E1" s="162"/>
      <c r="F1" s="162"/>
      <c r="G1" s="163"/>
    </row>
    <row r="2" spans="1:7" x14ac:dyDescent="0.25">
      <c r="A2" s="125" t="str">
        <f>'Formato 1'!A2</f>
        <v>INSTITUTO MUNICIPAL PARA LA ATENCIÓN INTEGRAL DE LAS MUJERES (IMAIM) DEL MUNICIPIO DE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8" t="s">
        <v>6</v>
      </c>
      <c r="B7" s="168" t="s">
        <v>304</v>
      </c>
      <c r="C7" s="168"/>
      <c r="D7" s="168"/>
      <c r="E7" s="168"/>
      <c r="F7" s="168"/>
      <c r="G7" s="169" t="s">
        <v>305</v>
      </c>
    </row>
    <row r="8" spans="1:7" ht="30" x14ac:dyDescent="0.25">
      <c r="A8" s="168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8"/>
    </row>
    <row r="9" spans="1:7" x14ac:dyDescent="0.25">
      <c r="A9" s="27" t="s">
        <v>310</v>
      </c>
      <c r="B9" s="83">
        <f t="shared" ref="B9:G9" si="0">SUM(B10,B18,B28,B38,B48,B58,B62,B71,B75)</f>
        <v>0</v>
      </c>
      <c r="C9" s="83">
        <f t="shared" si="0"/>
        <v>0</v>
      </c>
      <c r="D9" s="83">
        <f t="shared" si="0"/>
        <v>0</v>
      </c>
      <c r="E9" s="83">
        <f t="shared" si="0"/>
        <v>0</v>
      </c>
      <c r="F9" s="83">
        <f t="shared" si="0"/>
        <v>0</v>
      </c>
      <c r="G9" s="83">
        <f t="shared" si="0"/>
        <v>0</v>
      </c>
    </row>
    <row r="10" spans="1:7" x14ac:dyDescent="0.25">
      <c r="A10" s="84" t="s">
        <v>311</v>
      </c>
      <c r="B10" s="83">
        <f t="shared" ref="B10:G10" si="1">SUM(B11:B17)</f>
        <v>0</v>
      </c>
      <c r="C10" s="83">
        <f t="shared" si="1"/>
        <v>0</v>
      </c>
      <c r="D10" s="83">
        <f t="shared" si="1"/>
        <v>0</v>
      </c>
      <c r="E10" s="83">
        <f t="shared" si="1"/>
        <v>0</v>
      </c>
      <c r="F10" s="83">
        <f t="shared" si="1"/>
        <v>0</v>
      </c>
      <c r="G10" s="83">
        <f t="shared" si="1"/>
        <v>0</v>
      </c>
    </row>
    <row r="11" spans="1:7" x14ac:dyDescent="0.25">
      <c r="A11" s="85" t="s">
        <v>312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>D11-E11</f>
        <v>0</v>
      </c>
    </row>
    <row r="12" spans="1:7" x14ac:dyDescent="0.25">
      <c r="A12" s="85" t="s">
        <v>313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314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2"/>
        <v>0</v>
      </c>
    </row>
    <row r="14" spans="1:7" x14ac:dyDescent="0.25">
      <c r="A14" s="85" t="s">
        <v>315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25">
      <c r="A15" s="85" t="s">
        <v>316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2"/>
        <v>0</v>
      </c>
    </row>
    <row r="16" spans="1:7" x14ac:dyDescent="0.25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319</v>
      </c>
      <c r="B18" s="83">
        <f t="shared" ref="B18:G18" si="3">SUM(B19:B27)</f>
        <v>0</v>
      </c>
      <c r="C18" s="83">
        <f t="shared" si="3"/>
        <v>0</v>
      </c>
      <c r="D18" s="83">
        <f t="shared" si="3"/>
        <v>0</v>
      </c>
      <c r="E18" s="83">
        <f t="shared" si="3"/>
        <v>0</v>
      </c>
      <c r="F18" s="83">
        <f t="shared" si="3"/>
        <v>0</v>
      </c>
      <c r="G18" s="83">
        <f t="shared" si="3"/>
        <v>0</v>
      </c>
    </row>
    <row r="19" spans="1:7" x14ac:dyDescent="0.25">
      <c r="A19" s="85" t="s">
        <v>320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>D19-E19</f>
        <v>0</v>
      </c>
    </row>
    <row r="20" spans="1:7" x14ac:dyDescent="0.25">
      <c r="A20" s="85" t="s">
        <v>321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f t="shared" ref="G20:G27" si="4">D20-E20</f>
        <v>0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f t="shared" si="4"/>
        <v>0</v>
      </c>
    </row>
    <row r="23" spans="1:7" x14ac:dyDescent="0.25">
      <c r="A23" s="85" t="s">
        <v>324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4"/>
        <v>0</v>
      </c>
    </row>
    <row r="24" spans="1:7" x14ac:dyDescent="0.25">
      <c r="A24" s="85" t="s">
        <v>325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f t="shared" si="4"/>
        <v>0</v>
      </c>
    </row>
    <row r="25" spans="1:7" x14ac:dyDescent="0.25">
      <c r="A25" s="85" t="s">
        <v>326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4"/>
        <v>0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4"/>
        <v>0</v>
      </c>
    </row>
    <row r="28" spans="1:7" x14ac:dyDescent="0.25">
      <c r="A28" s="84" t="s">
        <v>329</v>
      </c>
      <c r="B28" s="83">
        <f t="shared" ref="B28:G28" si="5">SUM(B29:B37)</f>
        <v>0</v>
      </c>
      <c r="C28" s="83">
        <f t="shared" si="5"/>
        <v>0</v>
      </c>
      <c r="D28" s="83">
        <f t="shared" si="5"/>
        <v>0</v>
      </c>
      <c r="E28" s="83">
        <f t="shared" si="5"/>
        <v>0</v>
      </c>
      <c r="F28" s="83">
        <f t="shared" si="5"/>
        <v>0</v>
      </c>
      <c r="G28" s="83">
        <f t="shared" si="5"/>
        <v>0</v>
      </c>
    </row>
    <row r="29" spans="1:7" x14ac:dyDescent="0.25">
      <c r="A29" s="85" t="s">
        <v>330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>D29-E29</f>
        <v>0</v>
      </c>
    </row>
    <row r="30" spans="1:7" x14ac:dyDescent="0.25">
      <c r="A30" s="85" t="s">
        <v>331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ref="G30:G37" si="6">D30-E30</f>
        <v>0</v>
      </c>
    </row>
    <row r="31" spans="1:7" x14ac:dyDescent="0.25">
      <c r="A31" s="85" t="s">
        <v>332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6"/>
        <v>0</v>
      </c>
    </row>
    <row r="32" spans="1:7" x14ac:dyDescent="0.25">
      <c r="A32" s="85" t="s">
        <v>333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f t="shared" si="6"/>
        <v>0</v>
      </c>
    </row>
    <row r="33" spans="1:7" ht="14.45" customHeight="1" x14ac:dyDescent="0.25">
      <c r="A33" s="85" t="s">
        <v>334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f t="shared" si="6"/>
        <v>0</v>
      </c>
    </row>
    <row r="34" spans="1:7" ht="14.45" customHeight="1" x14ac:dyDescent="0.25">
      <c r="A34" s="85" t="s">
        <v>335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f t="shared" si="6"/>
        <v>0</v>
      </c>
    </row>
    <row r="35" spans="1:7" ht="14.45" customHeight="1" x14ac:dyDescent="0.25">
      <c r="A35" s="85" t="s">
        <v>336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f t="shared" si="6"/>
        <v>0</v>
      </c>
    </row>
    <row r="36" spans="1:7" ht="14.45" customHeight="1" x14ac:dyDescent="0.25">
      <c r="A36" s="85" t="s">
        <v>337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f t="shared" si="6"/>
        <v>0</v>
      </c>
    </row>
    <row r="37" spans="1:7" ht="14.45" customHeight="1" x14ac:dyDescent="0.25">
      <c r="A37" s="85" t="s">
        <v>338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f t="shared" si="6"/>
        <v>0</v>
      </c>
    </row>
    <row r="38" spans="1:7" x14ac:dyDescent="0.25">
      <c r="A38" s="84" t="s">
        <v>339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343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349</v>
      </c>
      <c r="B48" s="83">
        <f t="shared" ref="B48:G48" si="9">SUM(B49:B57)</f>
        <v>0</v>
      </c>
      <c r="C48" s="83">
        <f t="shared" si="9"/>
        <v>0</v>
      </c>
      <c r="D48" s="83">
        <f t="shared" si="9"/>
        <v>0</v>
      </c>
      <c r="E48" s="83">
        <f t="shared" si="9"/>
        <v>0</v>
      </c>
      <c r="F48" s="83">
        <f t="shared" si="9"/>
        <v>0</v>
      </c>
      <c r="G48" s="83">
        <f t="shared" si="9"/>
        <v>0</v>
      </c>
    </row>
    <row r="49" spans="1:7" x14ac:dyDescent="0.25">
      <c r="A49" s="85" t="s">
        <v>350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f>D49-E49</f>
        <v>0</v>
      </c>
    </row>
    <row r="50" spans="1:7" x14ac:dyDescent="0.25">
      <c r="A50" s="85" t="s">
        <v>351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352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353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355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359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372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311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319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339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349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359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363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372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376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7">B9+B84</f>
        <v>0</v>
      </c>
      <c r="C159" s="90">
        <f t="shared" si="37"/>
        <v>0</v>
      </c>
      <c r="D159" s="90">
        <f t="shared" si="37"/>
        <v>0</v>
      </c>
      <c r="E159" s="90">
        <f t="shared" si="37"/>
        <v>0</v>
      </c>
      <c r="F159" s="90">
        <f t="shared" si="37"/>
        <v>0</v>
      </c>
      <c r="G159" s="90">
        <f t="shared" si="37"/>
        <v>0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  <row r="164" spans="1:5" x14ac:dyDescent="0.25">
      <c r="A164" s="160" t="s">
        <v>601</v>
      </c>
      <c r="E164" s="160" t="s">
        <v>602</v>
      </c>
    </row>
    <row r="165" spans="1:5" x14ac:dyDescent="0.25">
      <c r="A165" s="160" t="s">
        <v>603</v>
      </c>
      <c r="E165" s="160" t="s">
        <v>604</v>
      </c>
    </row>
    <row r="166" spans="1:5" x14ac:dyDescent="0.25">
      <c r="A166" s="160" t="s">
        <v>605</v>
      </c>
      <c r="E166" s="160" t="s">
        <v>606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0866141732283472" right="0.70866141732283472" top="0.74803149606299213" bottom="0.74803149606299213" header="0.31496062992125984" footer="0.31496062992125984"/>
  <pageSetup scale="40" orientation="portrait" horizontalDpi="1200" verticalDpi="1200" r:id="rId1"/>
  <ignoredErrors>
    <ignoredError sqref="B9:G17 B19:G27 B18:F18 B29:G37 B28:F28 B39:G47 B38:F38 B49:G57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6"/>
  <sheetViews>
    <sheetView showGridLines="0" zoomScale="75" zoomScaleNormal="75" workbookViewId="0">
      <selection activeCell="A34" sqref="A34:F3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0" t="s">
        <v>386</v>
      </c>
      <c r="B1" s="171"/>
      <c r="C1" s="171"/>
      <c r="D1" s="171"/>
      <c r="E1" s="171"/>
      <c r="F1" s="171"/>
      <c r="G1" s="172"/>
    </row>
    <row r="2" spans="1:7" ht="15" customHeight="1" x14ac:dyDescent="0.25">
      <c r="A2" s="110" t="str">
        <f>'Formato 1'!A2</f>
        <v>INSTITUTO MUNICIPAL PARA LA ATENCIÓN INTEGRAL DE LAS MUJERES (IMAIM) DEL MUNICIPIO DE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5" t="s">
        <v>6</v>
      </c>
      <c r="B7" s="167" t="s">
        <v>304</v>
      </c>
      <c r="C7" s="167"/>
      <c r="D7" s="167"/>
      <c r="E7" s="167"/>
      <c r="F7" s="167"/>
      <c r="G7" s="169" t="s">
        <v>305</v>
      </c>
    </row>
    <row r="8" spans="1:7" ht="30" x14ac:dyDescent="0.25">
      <c r="A8" s="166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8"/>
    </row>
    <row r="9" spans="1:7" ht="15.75" customHeight="1" x14ac:dyDescent="0.25">
      <c r="A9" s="26" t="s">
        <v>388</v>
      </c>
      <c r="B9" s="30">
        <f>SUM(B10:B17)</f>
        <v>0</v>
      </c>
      <c r="C9" s="30">
        <f t="shared" ref="C9:G9" si="0">SUM(C10:C17)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x14ac:dyDescent="0.25">
      <c r="A10" s="63" t="s">
        <v>389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63" t="s">
        <v>390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63" t="s">
        <v>391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63" t="s">
        <v>392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393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394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395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397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389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390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391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392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385</v>
      </c>
      <c r="B29" s="4">
        <f>SUM(B19,B9)</f>
        <v>0</v>
      </c>
      <c r="C29" s="4">
        <f t="shared" ref="C29:G29" si="2">SUM(C19,C9)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4" spans="1:5" x14ac:dyDescent="0.25">
      <c r="A34" s="160" t="s">
        <v>601</v>
      </c>
      <c r="E34" s="160" t="s">
        <v>602</v>
      </c>
    </row>
    <row r="35" spans="1:5" x14ac:dyDescent="0.25">
      <c r="A35" s="160" t="s">
        <v>603</v>
      </c>
      <c r="E35" s="160" t="s">
        <v>604</v>
      </c>
    </row>
    <row r="36" spans="1:5" x14ac:dyDescent="0.25">
      <c r="A36" s="160" t="s">
        <v>605</v>
      </c>
      <c r="E36" s="160" t="s">
        <v>606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scale="69" orientation="landscape" horizontalDpi="1200" verticalDpi="1200" r:id="rId1"/>
  <ignoredErrors>
    <ignoredError sqref="B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4"/>
  <sheetViews>
    <sheetView showGridLines="0" zoomScale="75" zoomScaleNormal="75" workbookViewId="0">
      <selection activeCell="A82" sqref="A82:F8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398</v>
      </c>
      <c r="B1" s="177"/>
      <c r="C1" s="177"/>
      <c r="D1" s="177"/>
      <c r="E1" s="177"/>
      <c r="F1" s="177"/>
      <c r="G1" s="177"/>
    </row>
    <row r="2" spans="1:7" x14ac:dyDescent="0.25">
      <c r="A2" s="110" t="str">
        <f>'Formato 1'!A2</f>
        <v>INSTITUTO MUNICIPAL PARA LA ATENCIÓN INTEGRAL DE LAS MUJERES (IMAIM) DEL MUNICIPIO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399</v>
      </c>
      <c r="B3" s="114"/>
      <c r="C3" s="114"/>
      <c r="D3" s="114"/>
      <c r="E3" s="114"/>
      <c r="F3" s="114"/>
      <c r="G3" s="115"/>
    </row>
    <row r="4" spans="1:7" x14ac:dyDescent="0.25">
      <c r="A4" s="113" t="s">
        <v>400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5" t="s">
        <v>6</v>
      </c>
      <c r="B7" s="173" t="s">
        <v>304</v>
      </c>
      <c r="C7" s="174"/>
      <c r="D7" s="174"/>
      <c r="E7" s="174"/>
      <c r="F7" s="175"/>
      <c r="G7" s="169" t="s">
        <v>401</v>
      </c>
    </row>
    <row r="8" spans="1:7" ht="30" x14ac:dyDescent="0.25">
      <c r="A8" s="166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68"/>
    </row>
    <row r="9" spans="1:7" ht="16.5" customHeight="1" x14ac:dyDescent="0.25">
      <c r="A9" s="26" t="s">
        <v>403</v>
      </c>
      <c r="B9" s="30">
        <f>SUM(B10,B19,B27,B37)</f>
        <v>0</v>
      </c>
      <c r="C9" s="30">
        <f t="shared" ref="C9:G9" si="0">SUM(C10,C19,C27,C37)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ht="15" customHeight="1" x14ac:dyDescent="0.25">
      <c r="A10" s="58" t="s">
        <v>404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f>SUM(B20:B26)</f>
        <v>0</v>
      </c>
      <c r="C19" s="47">
        <f t="shared" ref="C19:G19" si="2">SUM(C20:C26)</f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421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404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0</v>
      </c>
      <c r="C77" s="4">
        <f t="shared" ref="C77:G77" si="10">C43+C9</f>
        <v>0</v>
      </c>
      <c r="D77" s="4">
        <f t="shared" si="10"/>
        <v>0</v>
      </c>
      <c r="E77" s="4">
        <f t="shared" si="10"/>
        <v>0</v>
      </c>
      <c r="F77" s="4">
        <f t="shared" si="10"/>
        <v>0</v>
      </c>
      <c r="G77" s="4">
        <f t="shared" si="10"/>
        <v>0</v>
      </c>
    </row>
    <row r="78" spans="1:7" x14ac:dyDescent="0.25">
      <c r="A78" s="55"/>
      <c r="B78" s="82"/>
      <c r="C78" s="82"/>
      <c r="D78" s="82"/>
      <c r="E78" s="82"/>
      <c r="F78" s="82"/>
      <c r="G78" s="82"/>
    </row>
    <row r="82" spans="1:5" x14ac:dyDescent="0.25">
      <c r="A82" s="160" t="s">
        <v>601</v>
      </c>
      <c r="E82" s="160" t="s">
        <v>602</v>
      </c>
    </row>
    <row r="83" spans="1:5" x14ac:dyDescent="0.25">
      <c r="A83" s="160" t="s">
        <v>603</v>
      </c>
      <c r="E83" s="160" t="s">
        <v>604</v>
      </c>
    </row>
    <row r="84" spans="1:5" x14ac:dyDescent="0.25">
      <c r="A84" s="160" t="s">
        <v>605</v>
      </c>
      <c r="E84" s="160" t="s">
        <v>606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horizontalDpi="1200" verticalDpi="1200" r:id="rId1"/>
  <ignoredErrors>
    <ignoredError sqref="B9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0"/>
  <sheetViews>
    <sheetView showGridLines="0" zoomScale="75" zoomScaleNormal="75" workbookViewId="0">
      <selection activeCell="A38" sqref="A38:F4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0" t="s">
        <v>437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INSTITUTO MUNICIPAL PARA LA ATENCIÓN INTEGRAL DE LAS MUJERES (IMAIM) DEL MUNICIPIO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5" t="s">
        <v>439</v>
      </c>
      <c r="B7" s="168" t="s">
        <v>304</v>
      </c>
      <c r="C7" s="168"/>
      <c r="D7" s="168"/>
      <c r="E7" s="168"/>
      <c r="F7" s="168"/>
      <c r="G7" s="168" t="s">
        <v>305</v>
      </c>
    </row>
    <row r="8" spans="1:7" ht="30" x14ac:dyDescent="0.25">
      <c r="A8" s="166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78"/>
    </row>
    <row r="9" spans="1:7" ht="15.75" customHeight="1" x14ac:dyDescent="0.25">
      <c r="A9" s="26" t="s">
        <v>440</v>
      </c>
      <c r="B9" s="119">
        <f>SUM(B10,B11,B12,B15,B16,B19)</f>
        <v>0</v>
      </c>
      <c r="C9" s="119">
        <f t="shared" ref="C9:G9" si="0">SUM(C10,C11,C12,C15,C16,C19)</f>
        <v>0</v>
      </c>
      <c r="D9" s="119">
        <f t="shared" si="0"/>
        <v>0</v>
      </c>
      <c r="E9" s="119">
        <f t="shared" si="0"/>
        <v>0</v>
      </c>
      <c r="F9" s="119">
        <f t="shared" si="0"/>
        <v>0</v>
      </c>
      <c r="G9" s="119">
        <f t="shared" si="0"/>
        <v>0</v>
      </c>
    </row>
    <row r="10" spans="1:7" x14ac:dyDescent="0.25">
      <c r="A10" s="58" t="s">
        <v>441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6">
        <f>D10-E10</f>
        <v>0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447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443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447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9">
        <f>B21+B9</f>
        <v>0</v>
      </c>
      <c r="C33" s="119">
        <f t="shared" ref="C33:G33" si="8">C21+C9</f>
        <v>0</v>
      </c>
      <c r="D33" s="119">
        <f t="shared" si="8"/>
        <v>0</v>
      </c>
      <c r="E33" s="119">
        <f t="shared" si="8"/>
        <v>0</v>
      </c>
      <c r="F33" s="119">
        <f t="shared" si="8"/>
        <v>0</v>
      </c>
      <c r="G33" s="119">
        <f t="shared" si="8"/>
        <v>0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  <row r="38" spans="1:7" x14ac:dyDescent="0.25">
      <c r="A38" s="160" t="s">
        <v>601</v>
      </c>
      <c r="E38" s="160" t="s">
        <v>602</v>
      </c>
    </row>
    <row r="39" spans="1:7" x14ac:dyDescent="0.25">
      <c r="A39" s="160" t="s">
        <v>603</v>
      </c>
      <c r="E39" s="160" t="s">
        <v>604</v>
      </c>
    </row>
    <row r="40" spans="1:7" x14ac:dyDescent="0.25">
      <c r="A40" s="160" t="s">
        <v>605</v>
      </c>
      <c r="E40" s="160" t="s">
        <v>606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9:G11 B34:G34 B1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6aa8a68a-ab09-4ac8-a697-fdce915bc567"/>
    <ds:schemaRef ds:uri="http://purl.org/dc/elements/1.1/"/>
    <ds:schemaRef ds:uri="http://schemas.microsoft.com/office/infopath/2007/PartnerControls"/>
    <ds:schemaRef ds:uri="0c865bf4-0f22-4e4d-b041-7b0c1657e5a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mel garcia peñuelas</cp:lastModifiedBy>
  <cp:revision/>
  <cp:lastPrinted>2025-04-29T18:03:10Z</cp:lastPrinted>
  <dcterms:created xsi:type="dcterms:W3CDTF">2023-03-16T22:14:51Z</dcterms:created>
  <dcterms:modified xsi:type="dcterms:W3CDTF">2026-01-31T01:51:13Z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