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CONTABLE\"/>
    </mc:Choice>
  </mc:AlternateContent>
  <xr:revisionPtr revIDLastSave="0" documentId="13_ncr:1_{66C8B7F4-4503-4C8A-BFEB-FA1871DFA368}" xr6:coauthVersionLast="47" xr6:coauthVersionMax="47" xr10:uidLastSave="{00000000-0000-0000-0000-000000000000}"/>
  <bookViews>
    <workbookView xWindow="-108" yWindow="-108" windowWidth="23256" windowHeight="1389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<sst xmlns="http://schemas.openxmlformats.org/spreadsheetml/2006/main" count="854" uniqueCount="598">
  <si>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</si>
  <si>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</si>
  <si>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</si>
  <si>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</si>
  <si>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</si>
  <si>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</si>
  <si>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</si>
  <si>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</si>
  <si>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</si>
  <si>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</si>
  <si>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</si>
  <si>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</si>
  <si>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</si>
  <si>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</si>
  <si>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</si>
  <si>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</si>
  <si>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</si>
  <si>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</si>
  <si>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</si>
  <si>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</si>
  <si>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</si>
  <si>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</si>
  <si>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</si>
  <si>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</si>
  <si>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</si>
  <si>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</si>
  <si>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</si>
  <si>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</si>
  <si>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</si>
  <si>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</si>
  <si>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</si>
  <si>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</si>
  <si>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</si>
  <si>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</si>
  <si>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</si>
  <si>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</si>
  <si>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</si>
  <si>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</si>
  <si>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</si>
  <si>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</si>
  <si>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</si>
  <si>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</si>
  <si>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</si>
  <si>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</si>
  <si>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</si>
  <si>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</si>
  <si>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</si>
  <si>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</si>
  <si>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</si>
  <si>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</si>
  <si>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</si>
  <si>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</si>
  <si>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</si>
  <si>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</si>
  <si>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</si>
  <si>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</si>
  <si>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</si>
  <si>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</si>
  <si>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</si>
  <si>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</si>
  <si>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</si>
  <si>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</si>
  <si>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</si>
  <si>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</si>
  <si>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</si>
  <si>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</si>
  <si>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</si>
  <si>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</si>
  <si>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</si>
  <si>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</si>
  <si>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</si>
  <si>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</si>
  <si>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</si>
  <si>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</si>
  <si>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</si>
  <si>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</si>
  <si>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</si>
  <si>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</si>
  <si>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</si>
  <si>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</si>
  <si>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</si>
  <si>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</si>
  <si>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</si>
  <si>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</si>
  <si>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</si>
  <si>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</si>
  <si>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</si>
  <si>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</si>
  <si>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</si>
  <si>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</si>
  <si>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</si>
  <si>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</si>
  <si>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</si>
  <si>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</si>
  <si>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</si>
  <si>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</si>
  <si>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</si>
  <si>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</si>
  <si>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</si>
  <si>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</si>
  <si>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</si>
  <si>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</si>
  <si>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</si>
  <si>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</si>
  <si>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</si>
  <si>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</si>
  <si>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</si>
  <si>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</si>
  <si>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</si>
  <si>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</si>
  <si>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</si>
  <si>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</si>
  <si>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</si>
  <si>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</si>
  <si>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</si>
  <si>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</si>
  <si>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</si>
  <si>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</si>
  <si>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</si>
  <si>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</si>
  <si>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</si>
  <si>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</si>
  <si>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</si>
  <si>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</si>
  <si>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</si>
  <si>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</si>
  <si>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</si>
  <si>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</si>
  <si>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</si>
  <si>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</si>
  <si>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</si>
  <si>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</si>
  <si>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</si>
  <si>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</si>
  <si>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</si>
  <si>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</si>
  <si>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</si>
  <si>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</si>
  <si>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</si>
  <si>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</si>
  <si>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</si>
  <si>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</si>
  <si>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</si>
  <si>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</si>
  <si>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</si>
  <si>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</si>
  <si>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</si>
  <si>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</si>
  <si>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</si>
  <si>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</si>
  <si>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</si>
  <si>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</si>
  <si>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</si>
  <si>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</si>
  <si>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</si>
  <si>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</si>
  <si>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</si>
  <si>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</si>
  <si>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</si>
  <si>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</si>
  <si>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</si>
  <si>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</si>
  <si>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</si>
  <si>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</si>
  <si>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</si>
  <si>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</si>
  <si>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</si>
  <si>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</si>
  <si>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</si>
  <si>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</si>
  <si>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</si>
  <si>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</si>
  <si>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</si>
  <si>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</si>
  <si>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</si>
  <si>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</si>
  <si>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</si>
  <si>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</si>
  <si>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</si>
  <si>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</si>
  <si>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</si>
  <si>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</si>
  <si>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</si>
  <si>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</si>
  <si>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</si>
  <si>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</si>
  <si>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</si>
  <si>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</si>
  <si>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</si>
  <si>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</si>
  <si>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</si>
  <si>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</si>
  <si>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</si>
  <si>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</si>
  <si>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</si>
  <si>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</si>
  <si>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</si>
  <si>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</si>
  <si>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</si>
  <si>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</si>
  <si>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</si>
  <si>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</si>
  <si>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</si>
  <si>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</si>
  <si>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</si>
  <si>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</si>
  <si>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</si>
  <si>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</si>
  <si>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</si>
  <si>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</si>
  <si>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</si>
  <si>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</si>
  <si>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</si>
  <si>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</si>
  <si>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</si>
  <si>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</si>
  <si>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</si>
  <si>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</si>
  <si>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</si>
  <si>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</si>
  <si>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</si>
  <si>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</si>
  <si>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</si>
  <si>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</si>
  <si>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</si>
  <si>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</si>
  <si>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</si>
  <si>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</si>
  <si>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</si>
  <si>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</si>
  <si>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</si>
  <si>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</si>
  <si>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</si>
  <si>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</si>
  <si>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</si>
  <si>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</si>
  <si>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</si>
  <si>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</si>
  <si>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</si>
  <si>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</si>
  <si>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</si>
  <si>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</si>
  <si>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</si>
  <si>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</si>
  <si>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</si>
  <si>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</si>
  <si>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</si>
  <si>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</si>
  <si>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</si>
  <si>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</si>
  <si>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</si>
  <si>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</si>
  <si>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</si>
  <si>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</si>
  <si>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</si>
  <si>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</si>
  <si>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</si>
  <si>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</si>
  <si>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</si>
  <si>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</si>
  <si>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</si>
  <si>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</si>
  <si>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</si>
  <si>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</si>
  <si>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</si>
  <si>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</si>
  <si>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</si>
  <si>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</si>
  <si>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</si>
  <si>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</si>
  <si>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</si>
  <si>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</si>
  <si>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</si>
  <si>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</si>
  <si>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</si>
  <si>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</si>
  <si>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</si>
  <si>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</si>
  <si>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</si>
  <si>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</si>
  <si>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</si>
  <si>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</si>
  <si>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</si>
  <si>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</si>
  <si>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</si>
  <si>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</si>
  <si>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</si>
  <si>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</si>
  <si>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</si>
  <si>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</si>
  <si>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</si>
  <si>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</si>
  <si>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</si>
  <si>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</si>
  <si>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</si>
  <si>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</si>
  <si>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</si>
  <si>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</si>
  <si>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</si>
  <si>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</si>
  <si>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</si>
  <si>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</si>
  <si>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</si>
  <si>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</si>
  <si>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</si>
  <si>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</si>
  <si>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</si>
  <si>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</si>
  <si>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</si>
  <si>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</si>
  <si>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</si>
  <si>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</si>
  <si>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</si>
  <si>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</si>
  <si>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</si>
  <si>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</si>
  <si>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</si>
  <si>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</si>
  <si>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</si>
  <si>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</si>
  <si>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</si>
  <si>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</si>
  <si>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</si>
  <si>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</si>
  <si>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</si>
  <si>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</si>
  <si>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</si>
  <si>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</si>
  <si>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</si>
  <si>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</si>
  <si>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</si>
  <si>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</si>
  <si>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</si>
  <si>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</si>
  <si>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</si>
  <si>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</si>
  <si>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</si>
  <si>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</si>
  <si>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</si>
  <si>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</si>
  <si>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</si>
  <si>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</si>
  <si>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</si>
  <si>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</si>
  <si>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</si>
  <si>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</si>
  <si>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</si>
  <si>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</si>
  <si>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</si>
  <si>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</si>
  <si>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</si>
  <si>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</si>
  <si>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</si>
  <si>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</si>
  <si>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</si>
  <si>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</si>
  <si>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</si>
  <si>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</si>
  <si>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</si>
  <si>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</si>
  <si>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</si>
  <si>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</si>
  <si>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</si>
  <si>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</si>
  <si>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</si>
  <si>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</si>
  <si>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</si>
  <si>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</si>
  <si>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</si>
  <si>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</si>
  <si>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</si>
  <si>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</si>
  <si>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</si>
  <si>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</si>
  <si>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</si>
  <si>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</si>
  <si>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</si>
  <si>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</si>
  <si>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</si>
  <si>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</si>
  <si>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</si>
  <si>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</si>
  <si>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</si>
  <si>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</si>
  <si>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</si>
  <si>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</si>
  <si>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</si>
  <si>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</si>
  <si>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</si>
  <si>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</si>
  <si>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</si>
  <si>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</si>
  <si>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</si>
  <si>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</si>
  <si>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</si>
  <si>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</si>
  <si>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</si>
  <si>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</si>
  <si>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</si>
  <si>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</si>
  <si>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</si>
  <si>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</si>
  <si>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</si>
  <si>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</si>
  <si>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</si>
  <si>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</si>
  <si>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</si>
  <si>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</si>
  <si>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</si>
  <si>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</si>
  <si>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</si>
  <si>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</si>
  <si>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</si>
  <si>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</si>
  <si>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</si>
  <si>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</si>
  <si>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</si>
  <si>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</si>
  <si>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</si>
  <si>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</si>
  <si>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</si>
  <si>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</si>
  <si>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</si>
  <si>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</si>
  <si>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</si>
  <si>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</si>
  <si>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</si>
  <si>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</si>
  <si>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</si>
  <si>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</si>
  <si>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</si>
  <si>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</si>
  <si>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</si>
  <si>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</si>
  <si>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</si>
  <si>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</si>
  <si>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</si>
  <si>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</si>
  <si>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</si>
  <si>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</si>
  <si>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</si>
  <si>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</si>
  <si>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</si>
  <si>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</si>
  <si>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</si>
  <si>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</si>
  <si>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</si>
  <si>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</si>
  <si>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</si>
  <si>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</si>
  <si>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</si>
  <si>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</si>
  <si>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</si>
  <si>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</si>
  <si>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</si>
  <si>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</si>
  <si>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</si>
  <si>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</si>
  <si>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</si>
  <si>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</si>
  <si>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</si>
  <si>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</si>
  <si>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</si>
  <si>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</si>
  <si>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</si>
  <si>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</si>
  <si>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</si>
  <si>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</si>
  <si>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</si>
  <si>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</si>
  <si>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</si>
  <si>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</si>
  <si>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</si>
  <si>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</si>
  <si>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</si>
  <si>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</si>
  <si>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</si>
  <si>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</si>
  <si>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</si>
  <si>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</si>
  <si>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</si>
  <si>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</si>
  <si>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</si>
  <si>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</si>
  <si>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</si>
  <si>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</si>
  <si>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</si>
  <si>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</si>
  <si>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</si>
  <si>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</si>
  <si>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</si>
  <si>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</si>
  <si>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</si>
  <si>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</si>
  <si>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</si>
  <si>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</si>
  <si>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</si>
  <si>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</si>
  <si>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</si>
  <si>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</si>
  <si>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</si>
  <si>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</si>
  <si>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</si>
  <si>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</si>
  <si>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</si>
  <si>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</si>
  <si>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</si>
  <si>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</si>
  <si>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</si>
  <si>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</si>
  <si>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</si>
  <si>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</si>
  <si>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</si>
  <si>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</si>
  <si>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</si>
  <si>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</si>
  <si>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</si>
  <si>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</si>
  <si>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</si>
  <si>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</si>
  <si>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</si>
  <si>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</si>
  <si>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</si>
  <si>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</si>
  <si>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</si>
  <si>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</si>
  <si>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</si>
  <si>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</si>
  <si>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</si>
  <si>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</si>
  <si>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</si>
  <si>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</si>
  <si>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</si>
  <si>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</si>
  <si>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</si>
  <si>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</si>
  <si>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</si>
  <si>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</si>
  <si>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</si>
  <si>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</si>
  <si>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</si>
  <si>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</si>
  <si>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</si>
  <si>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</si>
  <si>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</si>
  <si>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</si>
  <si>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</si>
  <si>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</si>
  <si>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</si>
  <si>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</si>
  <si>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</si>
  <si>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</si>
  <si>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</si>
  <si>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</si>
  <si>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</si>
  <si>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</si>
  <si>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</si>
  <si>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</si>
  <si>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</si>
  <si>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</si>
  <si>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</si>
  <si>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</si>
  <si>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</si>
  <si>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</si>
  <si>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</si>
  <si>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</si>
  <si>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</si>
  <si>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</si>
  <si>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</si>
  <si>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</si>
  <si>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</si>
  <si>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</si>
  <si>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</si>
  <si>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</si>
  <si>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</si>
  <si>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</si>
  <si>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</si>
  <si>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</si>
  <si>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</si>
  <si>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</si>
  <si>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</si>
  <si>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</si>
  <si>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</si>
  <si>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</si>
  <si>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</si>
  <si>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</si>
  <si>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</si>
  <si>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</si>
  <si>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</si>
  <si>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</si>
  <si>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</si>
  <si>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</si>
  <si>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</si>
  <si>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</si>
  <si>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</si>
  <si>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Del 1 de Enero al 31 de Marzo de 2026</t>
  </si>
  <si>
    <t>Instituto Municipal para la Atencion Integral de las Mujeres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</si>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</sst>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25" sqref="D25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6" t="s">
        <v>596</v>
      </c>
      <c r="B1" s="167"/>
      <c r="C1" s="104" t="s">
        <v>494</v>
      </c>
      <c r="D1" s="105">
        <v>2026</v>
      </c>
    </row>
    <row r="2" spans="1:4" ht="16.2" customHeight="1" x14ac:dyDescent="0.2">
      <c r="A2" s="168" t="s">
        <v>493</v>
      </c>
      <c r="B2" s="169"/>
      <c r="C2" s="10" t="s">
        <v>495</v>
      </c>
      <c r="D2" s="106" t="s">
        <v>500</v>
      </c>
    </row>
    <row r="3" spans="1:4" ht="16.2" customHeight="1" x14ac:dyDescent="0.2">
      <c r="A3" s="170" t="s">
        <v>595</v>
      </c>
      <c r="B3" s="171"/>
      <c r="C3" s="10" t="s">
        <v>496</v>
      </c>
      <c r="D3" s="107">
        <v>1</v>
      </c>
    </row>
    <row r="4" spans="1:4" ht="16.2" customHeight="1" x14ac:dyDescent="0.2">
      <c r="A4" s="172" t="s">
        <v>515</v>
      </c>
      <c r="B4" s="173"/>
      <c r="C4" s="173"/>
      <c r="D4" s="174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549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577</v>
      </c>
    </row>
    <row r="26" spans="1:2" x14ac:dyDescent="0.2">
      <c r="A26" s="35" t="s">
        <v>579</v>
      </c>
      <c r="B26" s="36" t="s">
        <v>580</v>
      </c>
    </row>
    <row r="27" spans="1:2" x14ac:dyDescent="0.2">
      <c r="A27" s="35" t="s">
        <v>578</v>
      </c>
      <c r="B27" s="36" t="s">
        <v>581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585</v>
      </c>
    </row>
    <row r="31" spans="1:2" x14ac:dyDescent="0.2">
      <c r="A31" s="35" t="s">
        <v>27</v>
      </c>
      <c r="B31" s="36" t="s">
        <v>586</v>
      </c>
    </row>
    <row r="32" spans="1:2" x14ac:dyDescent="0.2">
      <c r="A32" s="35" t="s">
        <v>38</v>
      </c>
      <c r="B32" s="36" t="s">
        <v>587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547</v>
      </c>
    </row>
    <row r="42" spans="1:2" x14ac:dyDescent="0.2">
      <c r="A42" s="4"/>
      <c r="B42" s="36" t="s">
        <v>548</v>
      </c>
    </row>
    <row r="43" spans="1:2" ht="10.8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10" zoomScaleNormal="100" workbookViewId="0">
      <selection activeCell="B135" sqref="B135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69" t="s">
        <v>596</v>
      </c>
      <c r="B1" s="169"/>
      <c r="C1" s="169"/>
      <c r="D1" s="10" t="s">
        <v>497</v>
      </c>
      <c r="E1" s="18">
        <v>2026</v>
      </c>
    </row>
    <row r="2" spans="1:5" s="11" customFormat="1" ht="18.899999999999999" customHeight="1" x14ac:dyDescent="0.3">
      <c r="A2" s="169" t="s">
        <v>502</v>
      </c>
      <c r="B2" s="169"/>
      <c r="C2" s="169"/>
      <c r="D2" s="10" t="s">
        <v>498</v>
      </c>
      <c r="E2" s="18" t="s">
        <v>500</v>
      </c>
    </row>
    <row r="3" spans="1:5" s="11" customFormat="1" ht="18.899999999999999" customHeight="1" x14ac:dyDescent="0.3">
      <c r="A3" s="169" t="s">
        <v>595</v>
      </c>
      <c r="B3" s="169"/>
      <c r="C3" s="169"/>
      <c r="D3" s="10" t="s">
        <v>499</v>
      </c>
      <c r="E3" s="18">
        <v>1</v>
      </c>
    </row>
    <row r="4" spans="1:5" s="11" customFormat="1" ht="18.899999999999999" customHeight="1" x14ac:dyDescent="0.3">
      <c r="A4" s="169" t="s">
        <v>515</v>
      </c>
      <c r="B4" s="169"/>
      <c r="C4" s="169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551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589</v>
      </c>
    </row>
    <row r="9" spans="1:5" x14ac:dyDescent="0.2">
      <c r="A9" s="109">
        <v>4000</v>
      </c>
      <c r="B9" s="108" t="s">
        <v>549</v>
      </c>
      <c r="C9" s="140">
        <f>SUM(C10+C57+C69)</f>
        <v>3268323.24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0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0.399999999999999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0.399999999999999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0.399999999999999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0.399999999999999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0.399999999999999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0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0.399999999999999" x14ac:dyDescent="0.2">
      <c r="A51" s="40">
        <v>4173</v>
      </c>
      <c r="B51" s="42" t="s">
        <v>418</v>
      </c>
      <c r="C51" s="141">
        <v>0</v>
      </c>
      <c r="D51" s="78"/>
      <c r="E51" s="39"/>
    </row>
    <row r="52" spans="1:5" ht="20.399999999999999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0.399999999999999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0.399999999999999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0.399999999999999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0.6" x14ac:dyDescent="0.2">
      <c r="A57" s="109">
        <v>4200</v>
      </c>
      <c r="B57" s="110" t="s">
        <v>424</v>
      </c>
      <c r="C57" s="140">
        <f>+C58+C64</f>
        <v>3268323.24</v>
      </c>
      <c r="D57" s="78"/>
      <c r="E57" s="39"/>
    </row>
    <row r="58" spans="1:5" ht="20.399999999999999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3268323.24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3268323.24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550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589</v>
      </c>
    </row>
    <row r="94" spans="1:5" x14ac:dyDescent="0.2">
      <c r="A94" s="111">
        <v>5000</v>
      </c>
      <c r="B94" s="108" t="s">
        <v>276</v>
      </c>
      <c r="C94" s="140">
        <f>C95+C123+C156+C166+C181+C210</f>
        <v>1875247.09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1789735.23</v>
      </c>
      <c r="D95" s="112">
        <f>C95/$C$94</f>
        <v>0.95439968393711783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1148033.8600000001</v>
      </c>
      <c r="D96" s="112">
        <f t="shared" ref="D96:D159" si="0">C96/$C$94</f>
        <v>0.61220404826758057</v>
      </c>
      <c r="E96" s="41"/>
    </row>
    <row r="97" spans="1:5" x14ac:dyDescent="0.2">
      <c r="A97" s="43">
        <v>5111</v>
      </c>
      <c r="B97" s="41" t="s">
        <v>279</v>
      </c>
      <c r="C97" s="141">
        <v>0</v>
      </c>
      <c r="D97" s="44">
        <f t="shared" si="0"/>
        <v>0</v>
      </c>
      <c r="E97" s="41"/>
    </row>
    <row r="98" spans="1:5" x14ac:dyDescent="0.2">
      <c r="A98" s="43">
        <v>5112</v>
      </c>
      <c r="B98" s="41" t="s">
        <v>280</v>
      </c>
      <c r="C98" s="141">
        <v>1148033.8600000001</v>
      </c>
      <c r="D98" s="44">
        <f t="shared" si="0"/>
        <v>0.61220404826758057</v>
      </c>
      <c r="E98" s="41"/>
    </row>
    <row r="99" spans="1:5" x14ac:dyDescent="0.2">
      <c r="A99" s="43">
        <v>5113</v>
      </c>
      <c r="B99" s="41" t="s">
        <v>281</v>
      </c>
      <c r="C99" s="141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282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1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33856.639999999999</v>
      </c>
      <c r="D103" s="112">
        <f t="shared" si="0"/>
        <v>1.8054495421187401E-2</v>
      </c>
      <c r="E103" s="41"/>
    </row>
    <row r="104" spans="1:5" x14ac:dyDescent="0.2">
      <c r="A104" s="43">
        <v>5121</v>
      </c>
      <c r="B104" s="41" t="s">
        <v>286</v>
      </c>
      <c r="C104" s="141">
        <v>7858.83</v>
      </c>
      <c r="D104" s="44">
        <f t="shared" si="0"/>
        <v>4.190823727661404E-3</v>
      </c>
      <c r="E104" s="41"/>
    </row>
    <row r="105" spans="1:5" x14ac:dyDescent="0.2">
      <c r="A105" s="43">
        <v>5122</v>
      </c>
      <c r="B105" s="41" t="s">
        <v>287</v>
      </c>
      <c r="C105" s="141">
        <v>3175.3</v>
      </c>
      <c r="D105" s="44">
        <f t="shared" si="0"/>
        <v>1.6932701919297472E-3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647.99</v>
      </c>
      <c r="D107" s="44">
        <f t="shared" si="0"/>
        <v>3.4554912974161714E-4</v>
      </c>
      <c r="E107" s="41"/>
    </row>
    <row r="108" spans="1:5" x14ac:dyDescent="0.2">
      <c r="A108" s="43">
        <v>5125</v>
      </c>
      <c r="B108" s="41" t="s">
        <v>290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291</v>
      </c>
      <c r="C109" s="141">
        <v>22174.52</v>
      </c>
      <c r="D109" s="44">
        <f t="shared" si="0"/>
        <v>1.1824852371854634E-2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607844.73</v>
      </c>
      <c r="D113" s="112">
        <f t="shared" si="0"/>
        <v>0.32414114024834983</v>
      </c>
      <c r="E113" s="41"/>
    </row>
    <row r="114" spans="1:5" x14ac:dyDescent="0.2">
      <c r="A114" s="43">
        <v>5131</v>
      </c>
      <c r="B114" s="41" t="s">
        <v>296</v>
      </c>
      <c r="C114" s="141">
        <v>2394</v>
      </c>
      <c r="D114" s="44">
        <f t="shared" si="0"/>
        <v>1.2766317637639955E-3</v>
      </c>
      <c r="E114" s="41"/>
    </row>
    <row r="115" spans="1:5" x14ac:dyDescent="0.2">
      <c r="A115" s="43">
        <v>5132</v>
      </c>
      <c r="B115" s="41" t="s">
        <v>297</v>
      </c>
      <c r="C115" s="141">
        <v>160055.64000000001</v>
      </c>
      <c r="D115" s="44">
        <f t="shared" si="0"/>
        <v>8.5351760231234391E-2</v>
      </c>
      <c r="E115" s="41"/>
    </row>
    <row r="116" spans="1:5" x14ac:dyDescent="0.2">
      <c r="A116" s="43">
        <v>5133</v>
      </c>
      <c r="B116" s="41" t="s">
        <v>298</v>
      </c>
      <c r="C116" s="141">
        <v>280325.52</v>
      </c>
      <c r="D116" s="44">
        <f t="shared" si="0"/>
        <v>0.14948724437162039</v>
      </c>
      <c r="E116" s="41"/>
    </row>
    <row r="117" spans="1:5" x14ac:dyDescent="0.2">
      <c r="A117" s="43">
        <v>5134</v>
      </c>
      <c r="B117" s="41" t="s">
        <v>299</v>
      </c>
      <c r="C117" s="141">
        <v>13715.43</v>
      </c>
      <c r="D117" s="44">
        <f t="shared" si="0"/>
        <v>7.3139321602680102E-3</v>
      </c>
      <c r="E117" s="41"/>
    </row>
    <row r="118" spans="1:5" x14ac:dyDescent="0.2">
      <c r="A118" s="43">
        <v>5135</v>
      </c>
      <c r="B118" s="41" t="s">
        <v>300</v>
      </c>
      <c r="C118" s="141">
        <v>1102</v>
      </c>
      <c r="D118" s="44">
        <f t="shared" si="0"/>
        <v>5.8765589125644232E-4</v>
      </c>
      <c r="E118" s="41"/>
    </row>
    <row r="119" spans="1:5" x14ac:dyDescent="0.2">
      <c r="A119" s="43">
        <v>5136</v>
      </c>
      <c r="B119" s="41" t="s">
        <v>301</v>
      </c>
      <c r="C119" s="141">
        <v>11600</v>
      </c>
      <c r="D119" s="44">
        <f t="shared" si="0"/>
        <v>6.1858514869099195E-3</v>
      </c>
      <c r="E119" s="41"/>
    </row>
    <row r="120" spans="1:5" x14ac:dyDescent="0.2">
      <c r="A120" s="43">
        <v>5137</v>
      </c>
      <c r="B120" s="41" t="s">
        <v>302</v>
      </c>
      <c r="C120" s="141">
        <v>433.38</v>
      </c>
      <c r="D120" s="44">
        <f t="shared" si="0"/>
        <v>2.3110554460319146E-4</v>
      </c>
      <c r="E120" s="41"/>
    </row>
    <row r="121" spans="1:5" x14ac:dyDescent="0.2">
      <c r="A121" s="43">
        <v>5138</v>
      </c>
      <c r="B121" s="41" t="s">
        <v>303</v>
      </c>
      <c r="C121" s="141">
        <v>103774.76</v>
      </c>
      <c r="D121" s="44">
        <f t="shared" si="0"/>
        <v>5.533924598704483E-2</v>
      </c>
      <c r="E121" s="41"/>
    </row>
    <row r="122" spans="1:5" x14ac:dyDescent="0.2">
      <c r="A122" s="43">
        <v>5139</v>
      </c>
      <c r="B122" s="41" t="s">
        <v>304</v>
      </c>
      <c r="C122" s="141">
        <v>34444</v>
      </c>
      <c r="D122" s="44">
        <f t="shared" si="0"/>
        <v>1.8367712811648729E-2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30500</v>
      </c>
      <c r="D123" s="112">
        <f t="shared" si="0"/>
        <v>1.6264523306099357E-2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30500</v>
      </c>
      <c r="D133" s="112">
        <f t="shared" si="0"/>
        <v>1.6264523306099357E-2</v>
      </c>
      <c r="E133" s="41"/>
    </row>
    <row r="134" spans="1:5" x14ac:dyDescent="0.2">
      <c r="A134" s="43">
        <v>5241</v>
      </c>
      <c r="B134" s="41" t="s">
        <v>314</v>
      </c>
      <c r="C134" s="141">
        <v>30500</v>
      </c>
      <c r="D134" s="44">
        <f t="shared" si="0"/>
        <v>1.6264523306099357E-2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55011.86</v>
      </c>
      <c r="D181" s="112">
        <f t="shared" si="1"/>
        <v>2.9335792756782785E-2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55011.86</v>
      </c>
      <c r="D182" s="112">
        <f t="shared" si="1"/>
        <v>2.9335792756782785E-2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55011.86</v>
      </c>
      <c r="D187" s="44">
        <f t="shared" si="1"/>
        <v>2.9335792756782785E-2</v>
      </c>
      <c r="E187" s="41"/>
    </row>
    <row r="188" spans="1:5" x14ac:dyDescent="0.2">
      <c r="A188" s="43">
        <v>5516</v>
      </c>
      <c r="B188" s="41" t="s">
        <v>363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87" zoomScale="60" zoomScaleNormal="100" workbookViewId="0">
      <selection activeCell="A30" sqref="A30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5" t="s">
        <v>596</v>
      </c>
      <c r="B1" s="176"/>
      <c r="C1" s="176"/>
      <c r="D1" s="176"/>
      <c r="E1" s="176"/>
      <c r="F1" s="176"/>
      <c r="G1" s="10" t="s">
        <v>497</v>
      </c>
      <c r="H1" s="18">
        <v>2026</v>
      </c>
    </row>
    <row r="2" spans="1:8" s="11" customFormat="1" ht="18.899999999999999" customHeight="1" x14ac:dyDescent="0.3">
      <c r="A2" s="175" t="s">
        <v>501</v>
      </c>
      <c r="B2" s="176"/>
      <c r="C2" s="176"/>
      <c r="D2" s="176"/>
      <c r="E2" s="176"/>
      <c r="F2" s="176"/>
      <c r="G2" s="10" t="s">
        <v>498</v>
      </c>
      <c r="H2" s="18" t="s">
        <v>500</v>
      </c>
    </row>
    <row r="3" spans="1:8" s="11" customFormat="1" ht="18.899999999999999" customHeight="1" x14ac:dyDescent="0.3">
      <c r="A3" s="175" t="s">
        <v>595</v>
      </c>
      <c r="B3" s="176"/>
      <c r="C3" s="176"/>
      <c r="D3" s="176"/>
      <c r="E3" s="176"/>
      <c r="F3" s="176"/>
      <c r="G3" s="10" t="s">
        <v>499</v>
      </c>
      <c r="H3" s="18">
        <v>1</v>
      </c>
    </row>
    <row r="4" spans="1:8" s="11" customFormat="1" ht="18.899999999999999" customHeight="1" x14ac:dyDescent="0.3">
      <c r="A4" s="175" t="s">
        <v>515</v>
      </c>
      <c r="B4" s="176"/>
      <c r="C4" s="176"/>
      <c r="D4" s="176"/>
      <c r="E4" s="176"/>
      <c r="F4" s="176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4500</v>
      </c>
      <c r="D21" s="143">
        <v>4500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1626</v>
      </c>
      <c r="D23" s="143">
        <v>1626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552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553</v>
      </c>
      <c r="G55" s="15" t="s">
        <v>554</v>
      </c>
      <c r="H55" s="15" t="s">
        <v>99</v>
      </c>
      <c r="I55" s="15" t="s">
        <v>555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921266.09000000008</v>
      </c>
      <c r="D64" s="143">
        <f t="shared" ref="D64:E64" si="0">SUM(D65:D72)</f>
        <v>55011.86</v>
      </c>
      <c r="E64" s="143">
        <f t="shared" si="0"/>
        <v>64168.11</v>
      </c>
    </row>
    <row r="65" spans="1:9" x14ac:dyDescent="0.2">
      <c r="A65" s="16">
        <v>1241</v>
      </c>
      <c r="B65" s="14" t="s">
        <v>157</v>
      </c>
      <c r="C65" s="143">
        <v>481766.08</v>
      </c>
      <c r="D65" s="143">
        <v>27543.11</v>
      </c>
      <c r="E65" s="143">
        <v>27543.11</v>
      </c>
    </row>
    <row r="66" spans="1:9" x14ac:dyDescent="0.2">
      <c r="A66" s="16">
        <v>1242</v>
      </c>
      <c r="B66" s="14" t="s">
        <v>158</v>
      </c>
      <c r="C66" s="143">
        <v>0</v>
      </c>
      <c r="D66" s="143">
        <v>0</v>
      </c>
      <c r="E66" s="143">
        <v>0</v>
      </c>
    </row>
    <row r="67" spans="1:9" x14ac:dyDescent="0.2">
      <c r="A67" s="16">
        <v>1243</v>
      </c>
      <c r="B67" s="14" t="s">
        <v>159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160</v>
      </c>
      <c r="C68" s="143">
        <v>439500.01</v>
      </c>
      <c r="D68" s="143">
        <v>27468.75</v>
      </c>
      <c r="E68" s="143">
        <v>36625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0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556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557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576</v>
      </c>
    </row>
    <row r="110" spans="1:8" x14ac:dyDescent="0.2">
      <c r="A110" s="16">
        <v>2110</v>
      </c>
      <c r="B110" s="14" t="s">
        <v>188</v>
      </c>
      <c r="C110" s="143">
        <f>SUM(C111:C119)</f>
        <v>213732.03999999998</v>
      </c>
      <c r="D110" s="143">
        <f>SUM(D111:D119)</f>
        <v>213732.03999999998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199070.05</v>
      </c>
      <c r="D112" s="143">
        <f t="shared" ref="D112:D119" si="1">C112</f>
        <v>199070.05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14661.99</v>
      </c>
      <c r="D117" s="143">
        <f t="shared" si="1"/>
        <v>14661.99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558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559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560</v>
      </c>
      <c r="C145" s="143">
        <v>0</v>
      </c>
    </row>
    <row r="146" spans="1:5" x14ac:dyDescent="0.2">
      <c r="A146" s="16">
        <v>2152</v>
      </c>
      <c r="B146" s="14" t="s">
        <v>561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562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563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564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565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566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567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568</v>
      </c>
      <c r="C160" s="145">
        <v>0</v>
      </c>
      <c r="D160" s="117"/>
    </row>
    <row r="161" spans="1:5" x14ac:dyDescent="0.2">
      <c r="A161" s="116">
        <v>2262</v>
      </c>
      <c r="B161" s="117" t="s">
        <v>569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570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571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572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573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574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575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23" sqref="B23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62" t="s">
        <v>596</v>
      </c>
      <c r="B1" s="162"/>
      <c r="C1" s="162"/>
      <c r="D1" s="20" t="s">
        <v>497</v>
      </c>
      <c r="E1" s="21">
        <v>2026</v>
      </c>
    </row>
    <row r="2" spans="1:5" ht="18.899999999999999" customHeight="1" x14ac:dyDescent="0.2">
      <c r="A2" s="162" t="s">
        <v>503</v>
      </c>
      <c r="B2" s="162"/>
      <c r="C2" s="162"/>
      <c r="D2" s="20" t="s">
        <v>498</v>
      </c>
      <c r="E2" s="21" t="s">
        <v>500</v>
      </c>
    </row>
    <row r="3" spans="1:5" ht="18.899999999999999" customHeight="1" x14ac:dyDescent="0.2">
      <c r="A3" s="162" t="s">
        <v>595</v>
      </c>
      <c r="B3" s="162"/>
      <c r="C3" s="162"/>
      <c r="D3" s="20" t="s">
        <v>499</v>
      </c>
      <c r="E3" s="21">
        <v>1</v>
      </c>
    </row>
    <row r="4" spans="1:5" ht="18.899999999999999" customHeight="1" x14ac:dyDescent="0.2">
      <c r="A4" s="162" t="s">
        <v>515</v>
      </c>
      <c r="B4" s="162"/>
      <c r="C4" s="16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0</v>
      </c>
      <c r="E9" s="22" t="str">
        <f>IF(OR(C9&lt;&gt;0,C10&lt;&gt;0,C11&lt;&gt;0),"","SIN INFORMACIÓN QUE REVELAR")</f>
        <v>SIN INFORMACIÓN QUE REVELAR</v>
      </c>
    </row>
    <row r="10" spans="1:5" x14ac:dyDescent="0.2">
      <c r="A10" s="26">
        <v>3120</v>
      </c>
      <c r="B10" s="22" t="s">
        <v>383</v>
      </c>
      <c r="C10" s="146">
        <v>0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1393076.15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1430359.18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593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B27" sqref="B27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62" t="s">
        <v>596</v>
      </c>
      <c r="B1" s="162"/>
      <c r="C1" s="162"/>
      <c r="D1" s="20" t="s">
        <v>497</v>
      </c>
      <c r="E1" s="21">
        <v>2026</v>
      </c>
    </row>
    <row r="2" spans="1:5" s="28" customFormat="1" ht="18.899999999999999" customHeight="1" x14ac:dyDescent="0.3">
      <c r="A2" s="162" t="s">
        <v>504</v>
      </c>
      <c r="B2" s="162"/>
      <c r="C2" s="162"/>
      <c r="D2" s="20" t="s">
        <v>498</v>
      </c>
      <c r="E2" s="21" t="s">
        <v>500</v>
      </c>
    </row>
    <row r="3" spans="1:5" s="28" customFormat="1" ht="18.899999999999999" customHeight="1" x14ac:dyDescent="0.3">
      <c r="A3" s="162" t="s">
        <v>595</v>
      </c>
      <c r="B3" s="162"/>
      <c r="C3" s="162"/>
      <c r="D3" s="20" t="s">
        <v>499</v>
      </c>
      <c r="E3" s="21">
        <v>1</v>
      </c>
    </row>
    <row r="4" spans="1:5" s="28" customFormat="1" ht="18.899999999999999" customHeight="1" x14ac:dyDescent="0.3">
      <c r="A4" s="162" t="s">
        <v>515</v>
      </c>
      <c r="B4" s="162"/>
      <c r="C4" s="16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582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2173943.39</v>
      </c>
      <c r="D10" s="146">
        <v>656651.17000000004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2173943.39</v>
      </c>
      <c r="D16" s="147">
        <f>SUM(D9:D15)</f>
        <v>656651.17000000004</v>
      </c>
    </row>
    <row r="19" spans="1:5" x14ac:dyDescent="0.2">
      <c r="A19" s="24" t="s">
        <v>583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921266.09000000008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481766.08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439500.01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921266.09000000008</v>
      </c>
    </row>
    <row r="46" spans="1:5" x14ac:dyDescent="0.2">
      <c r="A46" s="24" t="s">
        <v>584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594</v>
      </c>
      <c r="C48" s="147">
        <v>1393076.15</v>
      </c>
      <c r="D48" s="147">
        <v>1396474.23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144686.91</v>
      </c>
      <c r="D49" s="147">
        <f>D54+D66+D94+D97+D50</f>
        <v>19725.66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55011.86</v>
      </c>
      <c r="D66" s="147">
        <f>D67+D76+D79+D85</f>
        <v>9156.25</v>
      </c>
    </row>
    <row r="67" spans="1:4" x14ac:dyDescent="0.2">
      <c r="A67" s="26">
        <v>5510</v>
      </c>
      <c r="B67" s="22" t="s">
        <v>357</v>
      </c>
      <c r="C67" s="146">
        <f>SUM(C68:C75)</f>
        <v>55011.86</v>
      </c>
      <c r="D67" s="146">
        <f>SUM(D68:D75)</f>
        <v>9156.25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55011.86</v>
      </c>
      <c r="D72" s="146">
        <v>9156.25</v>
      </c>
    </row>
    <row r="73" spans="1:4" x14ac:dyDescent="0.2">
      <c r="A73" s="26">
        <v>5516</v>
      </c>
      <c r="B73" s="22" t="s">
        <v>363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364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89675.05</v>
      </c>
      <c r="D97" s="147">
        <f>SUM(D98:D102)</f>
        <v>10569.41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8976.0499999999993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80699</v>
      </c>
      <c r="D100" s="146">
        <v>10569.41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588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1537763.0599999998</v>
      </c>
      <c r="D139" s="147">
        <f>D48+D49-D103-D106</f>
        <v>1416199.89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B31" sqref="B31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77" t="s">
        <v>596</v>
      </c>
      <c r="B1" s="178"/>
      <c r="C1" s="179"/>
    </row>
    <row r="2" spans="1:3" s="29" customFormat="1" ht="18" customHeight="1" x14ac:dyDescent="0.3">
      <c r="A2" s="180" t="s">
        <v>505</v>
      </c>
      <c r="B2" s="181"/>
      <c r="C2" s="182"/>
    </row>
    <row r="3" spans="1:3" s="29" customFormat="1" ht="18" customHeight="1" x14ac:dyDescent="0.3">
      <c r="A3" s="180" t="s">
        <v>595</v>
      </c>
      <c r="B3" s="181"/>
      <c r="C3" s="182"/>
    </row>
    <row r="4" spans="1:3" s="31" customFormat="1" ht="18" customHeight="1" x14ac:dyDescent="0.2">
      <c r="A4" s="183" t="s">
        <v>506</v>
      </c>
      <c r="B4" s="184"/>
      <c r="C4" s="185"/>
    </row>
    <row r="5" spans="1:3" s="31" customFormat="1" ht="18" customHeight="1" x14ac:dyDescent="0.2">
      <c r="A5" s="186" t="s">
        <v>405</v>
      </c>
      <c r="B5" s="187"/>
      <c r="C5" s="129">
        <v>2026</v>
      </c>
    </row>
    <row r="6" spans="1:3" x14ac:dyDescent="0.2">
      <c r="A6" s="45" t="s">
        <v>434</v>
      </c>
      <c r="B6" s="45"/>
      <c r="C6" s="88">
        <v>3268323.24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590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3268323.24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24" sqref="B24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88" t="s">
        <v>596</v>
      </c>
      <c r="B1" s="189"/>
      <c r="C1" s="190"/>
    </row>
    <row r="2" spans="1:3" s="32" customFormat="1" ht="18.899999999999999" customHeight="1" x14ac:dyDescent="0.3">
      <c r="A2" s="191" t="s">
        <v>507</v>
      </c>
      <c r="B2" s="192"/>
      <c r="C2" s="193"/>
    </row>
    <row r="3" spans="1:3" s="32" customFormat="1" ht="18.899999999999999" customHeight="1" x14ac:dyDescent="0.3">
      <c r="A3" s="191" t="s">
        <v>595</v>
      </c>
      <c r="B3" s="192"/>
      <c r="C3" s="193"/>
    </row>
    <row r="4" spans="1:3" x14ac:dyDescent="0.2">
      <c r="A4" s="183" t="s">
        <v>506</v>
      </c>
      <c r="B4" s="184"/>
      <c r="C4" s="185"/>
    </row>
    <row r="5" spans="1:3" ht="22.2" customHeight="1" x14ac:dyDescent="0.2">
      <c r="A5" s="194" t="s">
        <v>405</v>
      </c>
      <c r="B5" s="195"/>
      <c r="C5" s="129">
        <v>2026</v>
      </c>
    </row>
    <row r="6" spans="1:3" x14ac:dyDescent="0.2">
      <c r="A6" s="70" t="s">
        <v>447</v>
      </c>
      <c r="B6" s="45"/>
      <c r="C6" s="92">
        <v>1820235.23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55011.86</v>
      </c>
    </row>
    <row r="32" spans="1:3" x14ac:dyDescent="0.2">
      <c r="A32" s="76" t="s">
        <v>469</v>
      </c>
      <c r="B32" s="63" t="s">
        <v>357</v>
      </c>
      <c r="C32" s="93">
        <v>55011.86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591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1875247.09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20" zoomScale="78" workbookViewId="0">
      <selection activeCell="B37" sqref="B37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62" t="s">
        <v>596</v>
      </c>
      <c r="B1" s="163"/>
      <c r="C1" s="163"/>
      <c r="D1" s="163"/>
      <c r="E1" s="163"/>
      <c r="F1" s="163"/>
      <c r="G1" s="20" t="s">
        <v>497</v>
      </c>
      <c r="H1" s="21">
        <v>2026</v>
      </c>
    </row>
    <row r="2" spans="1:10" ht="18.899999999999999" customHeight="1" x14ac:dyDescent="0.2">
      <c r="A2" s="162" t="s">
        <v>508</v>
      </c>
      <c r="B2" s="163"/>
      <c r="C2" s="163"/>
      <c r="D2" s="163"/>
      <c r="E2" s="163"/>
      <c r="F2" s="163"/>
      <c r="G2" s="20" t="s">
        <v>498</v>
      </c>
      <c r="H2" s="21" t="s">
        <v>500</v>
      </c>
    </row>
    <row r="3" spans="1:10" ht="18.899999999999999" customHeight="1" x14ac:dyDescent="0.2">
      <c r="A3" s="164" t="s">
        <v>595</v>
      </c>
      <c r="B3" s="165"/>
      <c r="C3" s="165"/>
      <c r="D3" s="165"/>
      <c r="E3" s="165"/>
      <c r="F3" s="165"/>
      <c r="G3" s="20" t="s">
        <v>499</v>
      </c>
      <c r="H3" s="21">
        <v>1</v>
      </c>
    </row>
    <row r="4" spans="1:10" x14ac:dyDescent="0.2">
      <c r="A4" s="164" t="str">
        <f>'Notas a los Edos Financieros'!A4</f>
        <v>(Cifras en Pesos)</v>
      </c>
      <c r="B4" s="165"/>
      <c r="C4" s="165"/>
      <c r="D4" s="165"/>
      <c r="E4" s="165"/>
      <c r="F4" s="16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61" t="s">
        <v>545</v>
      </c>
      <c r="C39" s="161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13073293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-9804969.7599999998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-3268323.24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61" t="s">
        <v>546</v>
      </c>
      <c r="C48" s="161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-13073293</v>
      </c>
    </row>
    <row r="51" spans="1:3" x14ac:dyDescent="0.2">
      <c r="A51" s="22">
        <v>8220</v>
      </c>
      <c r="B51" s="103" t="s">
        <v>46</v>
      </c>
      <c r="C51" s="160">
        <v>7372680.9299999997</v>
      </c>
    </row>
    <row r="52" spans="1:3" x14ac:dyDescent="0.2">
      <c r="A52" s="22">
        <v>8230</v>
      </c>
      <c r="B52" s="103" t="s">
        <v>592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3880376.84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89675.05</v>
      </c>
    </row>
    <row r="56" spans="1:3" x14ac:dyDescent="0.2">
      <c r="A56" s="22">
        <v>8270</v>
      </c>
      <c r="B56" s="103" t="s">
        <v>42</v>
      </c>
      <c r="C56" s="160">
        <v>1730560.18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2019-02-13T21:19:08Z</cp:lastPrinted>
  <dcterms:created xsi:type="dcterms:W3CDTF">2012-12-11T20:36:24Z</dcterms:created>
  <dcterms:modified xsi:type="dcterms:W3CDTF">2026-04-23T20:30:30Z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